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9075"/>
  </bookViews>
  <sheets>
    <sheet name="2016" sheetId="1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7" i="15" l="1"/>
  <c r="D8" i="15"/>
  <c r="D13" i="15"/>
  <c r="D18" i="15"/>
  <c r="D32" i="15" l="1"/>
  <c r="D78" i="15"/>
  <c r="D11" i="15"/>
  <c r="D10" i="15"/>
  <c r="D9" i="15"/>
  <c r="D24" i="15" l="1"/>
  <c r="D74" i="15"/>
  <c r="D64" i="15"/>
  <c r="D25" i="15"/>
  <c r="D75" i="15"/>
  <c r="D71" i="15"/>
  <c r="D65" i="15"/>
  <c r="D62" i="15" s="1"/>
  <c r="D66" i="15" s="1"/>
  <c r="D61" i="15"/>
  <c r="D55" i="15"/>
  <c r="D54" i="15"/>
  <c r="D51" i="15"/>
  <c r="D26" i="15"/>
  <c r="D44" i="15"/>
  <c r="D80" i="15"/>
  <c r="D79" i="15"/>
  <c r="D23" i="15" l="1"/>
  <c r="D52" i="15"/>
  <c r="D56" i="15" s="1"/>
  <c r="D72" i="15"/>
  <c r="D76" i="15" s="1"/>
  <c r="D81" i="15"/>
  <c r="D82" i="15" s="1"/>
  <c r="D45" i="15"/>
  <c r="D28" i="15" s="1"/>
  <c r="D46" i="15" l="1"/>
  <c r="D83" i="15"/>
  <c r="D84" i="15" s="1"/>
  <c r="D85" i="15" l="1"/>
</calcChain>
</file>

<file path=xl/sharedStrings.xml><?xml version="1.0" encoding="utf-8"?>
<sst xmlns="http://schemas.openxmlformats.org/spreadsheetml/2006/main" count="168" uniqueCount="142">
  <si>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</si>
  <si>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</si>
  <si>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</si>
  <si>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</si>
  <si>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</si>
  <si>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</si>
  <si>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</si>
  <si>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</si>
  <si>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</si>
  <si>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</si>
  <si>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</si>
  <si>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</si>
  <si>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</si>
  <si>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по нежилому фонду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</si>
  <si>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</si>
  <si>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</si>
  <si>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</si>
  <si>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</si>
  <si>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</si>
  <si>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</si>
  <si>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нежилому фонду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</si>
  <si>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</si>
  <si>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</si>
  <si>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</si>
  <si>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</si>
  <si>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</si>
  <si>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</si>
  <si>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по нежилому фонду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</si>
  <si>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</si>
  <si>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</si>
  <si>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</si>
  <si>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</si>
  <si>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</si>
  <si>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</si>
  <si>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по нежилому фонду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</si>
  <si>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</si>
  <si>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</si>
  <si>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</si>
  <si>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</si>
  <si>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</si>
  <si>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</si>
  <si>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</si>
  <si>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</si>
  <si>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</si>
  <si>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</si>
  <si>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</si>
  <si>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</si>
  <si>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</si>
  <si>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</si>
  <si>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Огнебиозащитная обработка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</si>
  <si>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</si>
  <si>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</si>
  <si>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</si>
  <si>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</si>
  <si>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</si>
  <si>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</si>
  <si>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</si>
  <si>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</si>
  <si>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</si>
  <si>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</si>
  <si>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</si>
  <si>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</si>
  <si>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</si>
  <si>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</si>
  <si>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</si>
  <si>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</si>
  <si>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</si>
  <si>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</si>
  <si>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</si>
  <si>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</si>
  <si>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</si>
  <si>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</si>
  <si>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</si>
  <si>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</si>
  <si>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</si>
  <si>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</si>
  <si>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</si>
  <si>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</si>
  <si>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</si>
  <si>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</si>
  <si>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</si>
  <si>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</si>
  <si>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</si>
  <si>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</si>
  <si>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</si>
  <si>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</si>
  <si>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</si>
  <si>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</si>
  <si>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</si>
  <si>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</si>
  <si>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</si>
  <si>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Найм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</si>
  <si>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</si>
  <si>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</si>
  <si>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</si>
  <si>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</si>
  <si>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</si>
  <si>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</si>
  <si>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</si>
  <si>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Сан. и акарицидная обработка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</si>
  <si>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</si>
  <si>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</si>
  <si>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</si>
  <si>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</si>
  <si>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</si>
  <si>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</si>
  <si>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</si>
  <si>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</si>
  <si>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Наем жилых помещений</t>
  </si>
  <si>
    <t>4.5.3</t>
  </si>
  <si>
    <t>Очистка кровли от снега и наледи</t>
  </si>
  <si>
    <t>1.5.9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</si>
  <si>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</si>
  <si>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</si>
  <si>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</si>
  <si>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</si>
  <si>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</si>
  <si>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</si>
  <si>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</si>
  <si>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</si>
  <si>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</si>
  <si>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</si>
  <si>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</si>
  <si>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</si>
  <si>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>ул. Вернадского,58</t>
  </si>
  <si>
    <t xml:space="preserve">Отчет о поступлении и использовании денежных средств </t>
  </si>
  <si>
    <t>31 декабря 2016 г</t>
  </si>
  <si>
    <t>01 января 2016 г</t>
  </si>
  <si>
    <t>Задолженность на начало отчетного периода по жилому фонду(население)</t>
  </si>
  <si>
    <t>Задолженность на начало отчетного периода по жилому фонду(юр.лица)</t>
  </si>
  <si>
    <t>Начислено жилому фонду(население)</t>
  </si>
  <si>
    <t>Начислено жилому фонду(юр.лица)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</si>
  <si>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</si>
  <si>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</si>
  <si>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</si>
  <si>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</si>
  <si>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>1.1.4</t>
  </si>
  <si>
    <t>1.2.4</t>
  </si>
  <si>
    <t>1.3.4</t>
  </si>
  <si>
    <t>1.4.4</t>
  </si>
  <si>
    <t>Транспортные услуги по вывозу снега</t>
  </si>
  <si>
    <t>Прочие расходы (сверхнормативные ОДН по эл.эн.)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</si>
</sst>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0" borderId="1" xfId="0" applyFont="1" applyBorder="1" applyAlignme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&#1079;&#1072;%202015%20&#1075;&#1086;&#1076;/&#1054;&#1090;&#1095;&#1077;&#1090;%20&#1042;&#1077;&#1088;&#1085;&#1072;&#1076;&#1089;&#1082;&#1086;&#1075;&#1086;,58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21">
          <cell r="D21">
            <v>15282.1</v>
          </cell>
        </row>
        <row r="22">
          <cell r="D22">
            <v>0</v>
          </cell>
        </row>
        <row r="23">
          <cell r="D23">
            <v>0</v>
          </cell>
        </row>
        <row r="81">
          <cell r="D81">
            <v>-39215.978000000003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0"/>
  <sheetViews>
    <sheetView tabSelected="1" topLeftCell="A49" workbookViewId="0">
      <selection activeCell="J44" sqref="J44"/>
    </sheetView>
  </sheetViews>
  <sheetFormatPr defaultRowHeight="12.95" customHeight="1" x14ac:dyDescent="0.25"/>
  <cols>
    <col min="1" max="2" width="7.140625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 x14ac:dyDescent="0.25">
      <c r="A1" s="2" t="s">
        <v>125</v>
      </c>
    </row>
    <row r="2" spans="1:4" ht="12.95" customHeight="1" x14ac:dyDescent="0.25">
      <c r="A2" s="1" t="s">
        <v>0</v>
      </c>
      <c r="C2" s="1" t="s">
        <v>127</v>
      </c>
    </row>
    <row r="3" spans="1:4" ht="12.95" customHeight="1" x14ac:dyDescent="0.25">
      <c r="A3" s="1" t="s">
        <v>1</v>
      </c>
      <c r="C3" s="1" t="s">
        <v>126</v>
      </c>
    </row>
    <row r="4" spans="1:4" ht="12.95" customHeight="1" x14ac:dyDescent="0.25">
      <c r="A4" s="1" t="s">
        <v>2</v>
      </c>
      <c r="C4" s="1" t="s">
        <v>124</v>
      </c>
    </row>
    <row r="6" spans="1:4" ht="12.95" customHeight="1" x14ac:dyDescent="0.25">
      <c r="A6" s="7" t="s">
        <v>3</v>
      </c>
      <c r="B6" s="18" t="s">
        <v>4</v>
      </c>
      <c r="C6" s="18"/>
      <c r="D6" s="8" t="s">
        <v>5</v>
      </c>
    </row>
    <row r="7" spans="1:4" ht="12.95" customHeight="1" x14ac:dyDescent="0.25">
      <c r="A7" s="9" t="s">
        <v>6</v>
      </c>
      <c r="B7" s="19" t="s">
        <v>7</v>
      </c>
      <c r="C7" s="19"/>
      <c r="D7" s="10"/>
    </row>
    <row r="8" spans="1:4" ht="12.95" customHeight="1" x14ac:dyDescent="0.25">
      <c r="A8" s="11" t="s">
        <v>8</v>
      </c>
      <c r="B8" s="20" t="s">
        <v>9</v>
      </c>
      <c r="C8" s="20"/>
      <c r="D8" s="12">
        <f>SUM(D9:D12)</f>
        <v>15282.1</v>
      </c>
    </row>
    <row r="9" spans="1:4" ht="12.95" customHeight="1" x14ac:dyDescent="0.25">
      <c r="A9" s="11" t="s">
        <v>10</v>
      </c>
      <c r="B9" s="13"/>
      <c r="C9" s="6" t="s">
        <v>128</v>
      </c>
      <c r="D9" s="12">
        <f>'[1]2015'!$D$21</f>
        <v>15282.1</v>
      </c>
    </row>
    <row r="10" spans="1:4" ht="12.95" customHeight="1" x14ac:dyDescent="0.25">
      <c r="A10" s="11" t="s">
        <v>11</v>
      </c>
      <c r="B10" s="6"/>
      <c r="C10" s="6" t="s">
        <v>129</v>
      </c>
      <c r="D10" s="12">
        <f>'[1]2015'!$D$22</f>
        <v>0</v>
      </c>
    </row>
    <row r="11" spans="1:4" ht="12.95" customHeight="1" x14ac:dyDescent="0.25">
      <c r="A11" s="11" t="s">
        <v>12</v>
      </c>
      <c r="B11" s="6"/>
      <c r="C11" s="6" t="s">
        <v>13</v>
      </c>
      <c r="D11" s="12">
        <f>'[1]2015'!$D$23</f>
        <v>0</v>
      </c>
    </row>
    <row r="12" spans="1:4" ht="12.95" customHeight="1" x14ac:dyDescent="0.25">
      <c r="A12" s="11" t="s">
        <v>136</v>
      </c>
      <c r="B12" s="6"/>
      <c r="C12" s="6" t="s">
        <v>14</v>
      </c>
      <c r="D12" s="12">
        <v>0</v>
      </c>
    </row>
    <row r="13" spans="1:4" ht="12.95" customHeight="1" x14ac:dyDescent="0.25">
      <c r="A13" s="11" t="s">
        <v>15</v>
      </c>
      <c r="B13" s="6" t="s">
        <v>16</v>
      </c>
      <c r="C13" s="6"/>
      <c r="D13" s="12">
        <f>SUM(D14:D17)</f>
        <v>1676887.8099999998</v>
      </c>
    </row>
    <row r="14" spans="1:4" ht="12.95" customHeight="1" x14ac:dyDescent="0.25">
      <c r="A14" s="11" t="s">
        <v>17</v>
      </c>
      <c r="B14" s="6"/>
      <c r="C14" s="6" t="s">
        <v>130</v>
      </c>
      <c r="D14" s="12">
        <v>1293922.9099999999</v>
      </c>
    </row>
    <row r="15" spans="1:4" ht="12.95" customHeight="1" x14ac:dyDescent="0.25">
      <c r="A15" s="11" t="s">
        <v>18</v>
      </c>
      <c r="B15" s="6"/>
      <c r="C15" s="6" t="s">
        <v>131</v>
      </c>
      <c r="D15" s="12">
        <v>360252.1</v>
      </c>
    </row>
    <row r="16" spans="1:4" ht="12.95" customHeight="1" x14ac:dyDescent="0.25">
      <c r="A16" s="11" t="s">
        <v>19</v>
      </c>
      <c r="B16" s="6"/>
      <c r="C16" s="6" t="s">
        <v>20</v>
      </c>
      <c r="D16" s="12">
        <v>11212.8</v>
      </c>
    </row>
    <row r="17" spans="1:5" ht="12.95" customHeight="1" x14ac:dyDescent="0.25">
      <c r="A17" s="11" t="s">
        <v>137</v>
      </c>
      <c r="B17" s="6"/>
      <c r="C17" s="6" t="s">
        <v>21</v>
      </c>
      <c r="D17" s="12">
        <v>11500</v>
      </c>
    </row>
    <row r="18" spans="1:5" ht="12.95" customHeight="1" x14ac:dyDescent="0.25">
      <c r="A18" s="11" t="s">
        <v>22</v>
      </c>
      <c r="B18" s="6" t="s">
        <v>23</v>
      </c>
      <c r="C18" s="6"/>
      <c r="D18" s="12">
        <f>SUM(D19:D22)</f>
        <v>1077518.52</v>
      </c>
    </row>
    <row r="19" spans="1:5" ht="12.95" customHeight="1" x14ac:dyDescent="0.25">
      <c r="A19" s="11" t="s">
        <v>24</v>
      </c>
      <c r="B19" s="6"/>
      <c r="C19" s="6" t="s">
        <v>132</v>
      </c>
      <c r="D19" s="12">
        <v>1055566.08</v>
      </c>
    </row>
    <row r="20" spans="1:5" ht="12.95" customHeight="1" x14ac:dyDescent="0.25">
      <c r="A20" s="11" t="s">
        <v>25</v>
      </c>
      <c r="B20" s="6"/>
      <c r="C20" s="6" t="s">
        <v>133</v>
      </c>
      <c r="D20" s="12">
        <v>11452.44</v>
      </c>
    </row>
    <row r="21" spans="1:5" ht="12.95" customHeight="1" x14ac:dyDescent="0.25">
      <c r="A21" s="11" t="s">
        <v>26</v>
      </c>
      <c r="B21" s="6"/>
      <c r="C21" s="6" t="s">
        <v>27</v>
      </c>
      <c r="D21" s="12">
        <v>0</v>
      </c>
    </row>
    <row r="22" spans="1:5" ht="12.95" customHeight="1" x14ac:dyDescent="0.25">
      <c r="A22" s="11" t="s">
        <v>138</v>
      </c>
      <c r="B22" s="6"/>
      <c r="C22" s="6" t="s">
        <v>28</v>
      </c>
      <c r="D22" s="12">
        <v>10500</v>
      </c>
    </row>
    <row r="23" spans="1:5" ht="12.95" customHeight="1" x14ac:dyDescent="0.25">
      <c r="A23" s="11" t="s">
        <v>29</v>
      </c>
      <c r="B23" s="20" t="s">
        <v>30</v>
      </c>
      <c r="C23" s="20"/>
      <c r="D23" s="12">
        <f>SUM(D24:D27)</f>
        <v>614651.3899999999</v>
      </c>
      <c r="E23" s="3"/>
    </row>
    <row r="24" spans="1:5" ht="12.95" customHeight="1" x14ac:dyDescent="0.25">
      <c r="A24" s="11" t="s">
        <v>31</v>
      </c>
      <c r="B24" s="6"/>
      <c r="C24" s="6" t="s">
        <v>134</v>
      </c>
      <c r="D24" s="12">
        <f>D9+D14-D19</f>
        <v>253638.92999999993</v>
      </c>
    </row>
    <row r="25" spans="1:5" ht="12.95" customHeight="1" x14ac:dyDescent="0.25">
      <c r="A25" s="11" t="s">
        <v>32</v>
      </c>
      <c r="B25" s="6"/>
      <c r="C25" s="6" t="s">
        <v>135</v>
      </c>
      <c r="D25" s="12">
        <f>D10+D15-D20</f>
        <v>348799.66</v>
      </c>
    </row>
    <row r="26" spans="1:5" ht="12.95" customHeight="1" x14ac:dyDescent="0.25">
      <c r="A26" s="11" t="s">
        <v>33</v>
      </c>
      <c r="B26" s="6"/>
      <c r="C26" s="6" t="s">
        <v>34</v>
      </c>
      <c r="D26" s="12">
        <f>D11+D16-D21</f>
        <v>11212.8</v>
      </c>
    </row>
    <row r="27" spans="1:5" ht="12.95" customHeight="1" x14ac:dyDescent="0.25">
      <c r="A27" s="11" t="s">
        <v>139</v>
      </c>
      <c r="B27" s="6"/>
      <c r="C27" s="6" t="s">
        <v>35</v>
      </c>
      <c r="D27" s="12">
        <f>D12+D17-D22</f>
        <v>1000</v>
      </c>
    </row>
    <row r="28" spans="1:5" ht="12.95" customHeight="1" x14ac:dyDescent="0.25">
      <c r="A28" s="11" t="s">
        <v>36</v>
      </c>
      <c r="B28" s="6" t="s">
        <v>37</v>
      </c>
      <c r="C28" s="6"/>
      <c r="D28" s="12">
        <f>D29+D31+D32+D33+D34+D35+D36+D37+D38+D39+D40+D41+D42+D43+D44+D45+D30</f>
        <v>1290645.6425999999</v>
      </c>
    </row>
    <row r="29" spans="1:5" ht="12.95" customHeight="1" x14ac:dyDescent="0.25">
      <c r="A29" s="11" t="s">
        <v>38</v>
      </c>
      <c r="B29" s="6"/>
      <c r="C29" s="6" t="s">
        <v>39</v>
      </c>
      <c r="D29" s="12">
        <v>0</v>
      </c>
    </row>
    <row r="30" spans="1:5" s="1" customFormat="1" ht="12.95" customHeight="1" x14ac:dyDescent="0.2">
      <c r="A30" s="11" t="s">
        <v>40</v>
      </c>
      <c r="B30" s="6"/>
      <c r="C30" s="6" t="s">
        <v>110</v>
      </c>
      <c r="D30" s="12">
        <v>0</v>
      </c>
    </row>
    <row r="31" spans="1:5" s="1" customFormat="1" ht="12.95" customHeight="1" x14ac:dyDescent="0.2">
      <c r="A31" s="11" t="s">
        <v>42</v>
      </c>
      <c r="B31" s="13"/>
      <c r="C31" s="6" t="s">
        <v>41</v>
      </c>
      <c r="D31" s="12">
        <v>636056.26</v>
      </c>
    </row>
    <row r="32" spans="1:5" s="1" customFormat="1" ht="12.95" customHeight="1" x14ac:dyDescent="0.2">
      <c r="A32" s="11" t="s">
        <v>43</v>
      </c>
      <c r="B32" s="6"/>
      <c r="C32" s="6" t="s">
        <v>57</v>
      </c>
      <c r="D32" s="12">
        <f>414765.54-D34</f>
        <v>366295.86</v>
      </c>
    </row>
    <row r="33" spans="1:4" s="1" customFormat="1" ht="12.95" customHeight="1" x14ac:dyDescent="0.2">
      <c r="A33" s="11" t="s">
        <v>44</v>
      </c>
      <c r="B33" s="6"/>
      <c r="C33" s="6" t="s">
        <v>97</v>
      </c>
      <c r="D33" s="12">
        <v>66806.78</v>
      </c>
    </row>
    <row r="34" spans="1:4" s="1" customFormat="1" ht="12.95" customHeight="1" x14ac:dyDescent="0.2">
      <c r="A34" s="11" t="s">
        <v>45</v>
      </c>
      <c r="B34" s="6"/>
      <c r="C34" s="6" t="s">
        <v>123</v>
      </c>
      <c r="D34" s="12">
        <v>48469.68</v>
      </c>
    </row>
    <row r="35" spans="1:4" s="1" customFormat="1" ht="12.95" customHeight="1" x14ac:dyDescent="0.2">
      <c r="A35" s="11" t="s">
        <v>47</v>
      </c>
      <c r="B35" s="6"/>
      <c r="C35" s="6" t="s">
        <v>98</v>
      </c>
      <c r="D35" s="12">
        <v>0</v>
      </c>
    </row>
    <row r="36" spans="1:4" s="1" customFormat="1" ht="12.95" customHeight="1" x14ac:dyDescent="0.2">
      <c r="A36" s="11" t="s">
        <v>48</v>
      </c>
      <c r="B36" s="6"/>
      <c r="C36" s="6" t="s">
        <v>49</v>
      </c>
      <c r="D36" s="12">
        <v>0</v>
      </c>
    </row>
    <row r="37" spans="1:4" s="1" customFormat="1" ht="12.95" customHeight="1" x14ac:dyDescent="0.2">
      <c r="A37" s="11" t="s">
        <v>111</v>
      </c>
      <c r="B37" s="6"/>
      <c r="C37" s="13" t="s">
        <v>141</v>
      </c>
      <c r="D37" s="12">
        <v>9653.26</v>
      </c>
    </row>
    <row r="38" spans="1:4" s="1" customFormat="1" ht="12.95" customHeight="1" x14ac:dyDescent="0.2">
      <c r="A38" s="11" t="s">
        <v>51</v>
      </c>
      <c r="B38" s="6"/>
      <c r="C38" s="17" t="s">
        <v>140</v>
      </c>
      <c r="D38" s="12">
        <v>13050</v>
      </c>
    </row>
    <row r="39" spans="1:4" s="1" customFormat="1" ht="12.95" customHeight="1" x14ac:dyDescent="0.2">
      <c r="A39" s="11" t="s">
        <v>92</v>
      </c>
      <c r="B39" s="13"/>
      <c r="C39" s="13" t="s">
        <v>99</v>
      </c>
      <c r="D39" s="12">
        <v>0</v>
      </c>
    </row>
    <row r="40" spans="1:4" s="1" customFormat="1" ht="12.95" customHeight="1" x14ac:dyDescent="0.2">
      <c r="A40" s="11" t="s">
        <v>95</v>
      </c>
      <c r="B40" s="13"/>
      <c r="C40" s="13" t="s">
        <v>96</v>
      </c>
      <c r="D40" s="12">
        <v>0</v>
      </c>
    </row>
    <row r="41" spans="1:4" s="1" customFormat="1" ht="12.95" customHeight="1" x14ac:dyDescent="0.2">
      <c r="A41" s="11" t="s">
        <v>101</v>
      </c>
      <c r="B41" s="13"/>
      <c r="C41" s="13" t="s">
        <v>50</v>
      </c>
      <c r="D41" s="12">
        <v>0</v>
      </c>
    </row>
    <row r="42" spans="1:4" s="1" customFormat="1" ht="12.95" customHeight="1" x14ac:dyDescent="0.2">
      <c r="A42" s="11" t="s">
        <v>102</v>
      </c>
      <c r="B42" s="13"/>
      <c r="C42" s="6" t="s">
        <v>100</v>
      </c>
      <c r="D42" s="12">
        <v>0</v>
      </c>
    </row>
    <row r="43" spans="1:4" s="1" customFormat="1" ht="12.95" customHeight="1" x14ac:dyDescent="0.2">
      <c r="A43" s="11" t="s">
        <v>103</v>
      </c>
      <c r="B43" s="13"/>
      <c r="C43" s="6" t="s">
        <v>46</v>
      </c>
      <c r="D43" s="12">
        <v>0</v>
      </c>
    </row>
    <row r="44" spans="1:4" s="1" customFormat="1" ht="12.95" customHeight="1" x14ac:dyDescent="0.2">
      <c r="A44" s="11" t="s">
        <v>104</v>
      </c>
      <c r="B44" s="13"/>
      <c r="C44" s="13" t="s">
        <v>93</v>
      </c>
      <c r="D44" s="12">
        <f>D18*1.5%</f>
        <v>16162.7778</v>
      </c>
    </row>
    <row r="45" spans="1:4" s="1" customFormat="1" ht="12.95" customHeight="1" x14ac:dyDescent="0.2">
      <c r="A45" s="11" t="s">
        <v>105</v>
      </c>
      <c r="B45" s="13"/>
      <c r="C45" s="13" t="s">
        <v>52</v>
      </c>
      <c r="D45" s="12">
        <f>D13*8%</f>
        <v>134151.02479999998</v>
      </c>
    </row>
    <row r="46" spans="1:4" s="1" customFormat="1" ht="12.95" customHeight="1" x14ac:dyDescent="0.2">
      <c r="A46" s="11" t="s">
        <v>53</v>
      </c>
      <c r="B46" s="13" t="s">
        <v>54</v>
      </c>
      <c r="C46" s="13"/>
      <c r="D46" s="12">
        <f>D18-D28</f>
        <v>-213127.12259999989</v>
      </c>
    </row>
    <row r="47" spans="1:4" s="1" customFormat="1" ht="12.95" customHeight="1" x14ac:dyDescent="0.2">
      <c r="A47" s="14" t="s">
        <v>56</v>
      </c>
      <c r="B47" s="9" t="s">
        <v>83</v>
      </c>
      <c r="C47" s="9"/>
      <c r="D47" s="10"/>
    </row>
    <row r="48" spans="1:4" s="1" customFormat="1" ht="12.95" customHeight="1" x14ac:dyDescent="0.2">
      <c r="A48" s="11" t="s">
        <v>58</v>
      </c>
      <c r="B48" s="13" t="s">
        <v>9</v>
      </c>
      <c r="C48" s="13"/>
      <c r="D48" s="12">
        <v>0</v>
      </c>
    </row>
    <row r="49" spans="1:4" s="1" customFormat="1" ht="12.95" customHeight="1" x14ac:dyDescent="0.2">
      <c r="A49" s="11" t="s">
        <v>59</v>
      </c>
      <c r="B49" s="13" t="s">
        <v>16</v>
      </c>
      <c r="C49" s="13"/>
      <c r="D49" s="12">
        <v>0</v>
      </c>
    </row>
    <row r="50" spans="1:4" s="1" customFormat="1" ht="12.95" customHeight="1" x14ac:dyDescent="0.2">
      <c r="A50" s="11" t="s">
        <v>60</v>
      </c>
      <c r="B50" s="13" t="s">
        <v>23</v>
      </c>
      <c r="C50" s="13"/>
      <c r="D50" s="12">
        <v>0</v>
      </c>
    </row>
    <row r="51" spans="1:4" s="1" customFormat="1" ht="12.95" customHeight="1" x14ac:dyDescent="0.2">
      <c r="A51" s="11" t="s">
        <v>61</v>
      </c>
      <c r="B51" s="13" t="s">
        <v>30</v>
      </c>
      <c r="C51" s="13"/>
      <c r="D51" s="12">
        <f>D48+D49-D50</f>
        <v>0</v>
      </c>
    </row>
    <row r="52" spans="1:4" s="1" customFormat="1" ht="12.95" customHeight="1" x14ac:dyDescent="0.2">
      <c r="A52" s="11" t="s">
        <v>62</v>
      </c>
      <c r="B52" s="13" t="s">
        <v>37</v>
      </c>
      <c r="C52" s="13"/>
      <c r="D52" s="12">
        <f>SUM(D53:D55)</f>
        <v>0</v>
      </c>
    </row>
    <row r="53" spans="1:4" s="1" customFormat="1" ht="12.95" customHeight="1" x14ac:dyDescent="0.2">
      <c r="A53" s="11" t="s">
        <v>63</v>
      </c>
      <c r="B53" s="13"/>
      <c r="C53" s="13" t="s">
        <v>55</v>
      </c>
      <c r="D53" s="12">
        <v>0</v>
      </c>
    </row>
    <row r="54" spans="1:4" s="1" customFormat="1" ht="12.95" customHeight="1" x14ac:dyDescent="0.2">
      <c r="A54" s="11" t="s">
        <v>64</v>
      </c>
      <c r="B54" s="13"/>
      <c r="C54" s="13" t="s">
        <v>93</v>
      </c>
      <c r="D54" s="12">
        <f>D50*1.5%</f>
        <v>0</v>
      </c>
    </row>
    <row r="55" spans="1:4" s="1" customFormat="1" ht="12.95" customHeight="1" x14ac:dyDescent="0.2">
      <c r="A55" s="11" t="s">
        <v>65</v>
      </c>
      <c r="B55" s="13"/>
      <c r="C55" s="13" t="s">
        <v>52</v>
      </c>
      <c r="D55" s="12">
        <f>D49*8%</f>
        <v>0</v>
      </c>
    </row>
    <row r="56" spans="1:4" s="1" customFormat="1" ht="12.95" customHeight="1" x14ac:dyDescent="0.2">
      <c r="A56" s="11" t="s">
        <v>66</v>
      </c>
      <c r="B56" s="13" t="s">
        <v>54</v>
      </c>
      <c r="C56" s="13"/>
      <c r="D56" s="12">
        <f>D50-D52</f>
        <v>0</v>
      </c>
    </row>
    <row r="57" spans="1:4" s="1" customFormat="1" ht="12.95" customHeight="1" x14ac:dyDescent="0.2">
      <c r="A57" s="14" t="s">
        <v>67</v>
      </c>
      <c r="B57" s="9" t="s">
        <v>91</v>
      </c>
      <c r="C57" s="9"/>
      <c r="D57" s="10"/>
    </row>
    <row r="58" spans="1:4" s="1" customFormat="1" ht="12.95" customHeight="1" x14ac:dyDescent="0.2">
      <c r="A58" s="11" t="s">
        <v>68</v>
      </c>
      <c r="B58" s="13" t="s">
        <v>9</v>
      </c>
      <c r="C58" s="13"/>
      <c r="D58" s="12">
        <v>0</v>
      </c>
    </row>
    <row r="59" spans="1:4" s="1" customFormat="1" ht="12.95" customHeight="1" x14ac:dyDescent="0.2">
      <c r="A59" s="11" t="s">
        <v>69</v>
      </c>
      <c r="B59" s="13" t="s">
        <v>16</v>
      </c>
      <c r="C59" s="13"/>
      <c r="D59" s="12">
        <v>0</v>
      </c>
    </row>
    <row r="60" spans="1:4" s="1" customFormat="1" ht="12.95" customHeight="1" x14ac:dyDescent="0.2">
      <c r="A60" s="11" t="s">
        <v>70</v>
      </c>
      <c r="B60" s="13" t="s">
        <v>23</v>
      </c>
      <c r="C60" s="13"/>
      <c r="D60" s="12">
        <v>0</v>
      </c>
    </row>
    <row r="61" spans="1:4" s="1" customFormat="1" ht="12.95" customHeight="1" x14ac:dyDescent="0.2">
      <c r="A61" s="11" t="s">
        <v>71</v>
      </c>
      <c r="B61" s="13" t="s">
        <v>30</v>
      </c>
      <c r="C61" s="13"/>
      <c r="D61" s="12">
        <f>D58+D59-D60</f>
        <v>0</v>
      </c>
    </row>
    <row r="62" spans="1:4" s="1" customFormat="1" ht="12.95" customHeight="1" x14ac:dyDescent="0.2">
      <c r="A62" s="11" t="s">
        <v>72</v>
      </c>
      <c r="B62" s="13" t="s">
        <v>37</v>
      </c>
      <c r="C62" s="13"/>
      <c r="D62" s="12">
        <f>SUM(D63:D65)</f>
        <v>0</v>
      </c>
    </row>
    <row r="63" spans="1:4" s="1" customFormat="1" ht="12.95" customHeight="1" x14ac:dyDescent="0.2">
      <c r="A63" s="11" t="s">
        <v>73</v>
      </c>
      <c r="B63" s="13"/>
      <c r="C63" s="13" t="s">
        <v>108</v>
      </c>
      <c r="D63" s="12">
        <v>0</v>
      </c>
    </row>
    <row r="64" spans="1:4" s="1" customFormat="1" ht="12.95" customHeight="1" x14ac:dyDescent="0.2">
      <c r="A64" s="11" t="s">
        <v>74</v>
      </c>
      <c r="B64" s="13"/>
      <c r="C64" s="13" t="s">
        <v>93</v>
      </c>
      <c r="D64" s="12">
        <f>D60*1.5%</f>
        <v>0</v>
      </c>
    </row>
    <row r="65" spans="1:4" s="1" customFormat="1" ht="12.95" customHeight="1" x14ac:dyDescent="0.2">
      <c r="A65" s="11" t="s">
        <v>94</v>
      </c>
      <c r="B65" s="13"/>
      <c r="C65" s="13" t="s">
        <v>52</v>
      </c>
      <c r="D65" s="12">
        <f>D59*8%</f>
        <v>0</v>
      </c>
    </row>
    <row r="66" spans="1:4" s="1" customFormat="1" ht="12.95" customHeight="1" x14ac:dyDescent="0.2">
      <c r="A66" s="11" t="s">
        <v>75</v>
      </c>
      <c r="B66" s="13" t="s">
        <v>54</v>
      </c>
      <c r="C66" s="13"/>
      <c r="D66" s="12">
        <f>D60-D62</f>
        <v>0</v>
      </c>
    </row>
    <row r="67" spans="1:4" s="1" customFormat="1" ht="12.95" customHeight="1" x14ac:dyDescent="0.2">
      <c r="A67" s="14" t="s">
        <v>76</v>
      </c>
      <c r="B67" s="9" t="s">
        <v>112</v>
      </c>
      <c r="C67" s="9"/>
      <c r="D67" s="10"/>
    </row>
    <row r="68" spans="1:4" s="1" customFormat="1" ht="12.95" customHeight="1" x14ac:dyDescent="0.2">
      <c r="A68" s="11" t="s">
        <v>84</v>
      </c>
      <c r="B68" s="13" t="s">
        <v>9</v>
      </c>
      <c r="C68" s="13"/>
      <c r="D68" s="12">
        <v>0</v>
      </c>
    </row>
    <row r="69" spans="1:4" s="1" customFormat="1" ht="12.95" customHeight="1" x14ac:dyDescent="0.2">
      <c r="A69" s="11" t="s">
        <v>85</v>
      </c>
      <c r="B69" s="13" t="s">
        <v>16</v>
      </c>
      <c r="C69" s="13"/>
      <c r="D69" s="12">
        <v>0</v>
      </c>
    </row>
    <row r="70" spans="1:4" s="1" customFormat="1" ht="12.95" customHeight="1" x14ac:dyDescent="0.2">
      <c r="A70" s="11" t="s">
        <v>86</v>
      </c>
      <c r="B70" s="13" t="s">
        <v>23</v>
      </c>
      <c r="C70" s="13"/>
      <c r="D70" s="12">
        <v>0</v>
      </c>
    </row>
    <row r="71" spans="1:4" s="1" customFormat="1" ht="12.95" customHeight="1" x14ac:dyDescent="0.2">
      <c r="A71" s="11" t="s">
        <v>87</v>
      </c>
      <c r="B71" s="13" t="s">
        <v>30</v>
      </c>
      <c r="C71" s="13"/>
      <c r="D71" s="12">
        <f>D68+D69-D70</f>
        <v>0</v>
      </c>
    </row>
    <row r="72" spans="1:4" s="1" customFormat="1" ht="12.95" customHeight="1" x14ac:dyDescent="0.2">
      <c r="A72" s="11" t="s">
        <v>88</v>
      </c>
      <c r="B72" s="13" t="s">
        <v>37</v>
      </c>
      <c r="C72" s="13"/>
      <c r="D72" s="12">
        <f>SUM(D73:D75)</f>
        <v>0</v>
      </c>
    </row>
    <row r="73" spans="1:4" s="1" customFormat="1" ht="12.95" customHeight="1" x14ac:dyDescent="0.2">
      <c r="A73" s="11" t="s">
        <v>89</v>
      </c>
      <c r="B73" s="13"/>
      <c r="C73" s="13" t="s">
        <v>55</v>
      </c>
      <c r="D73" s="12">
        <v>0</v>
      </c>
    </row>
    <row r="74" spans="1:4" s="1" customFormat="1" ht="12.95" customHeight="1" x14ac:dyDescent="0.2">
      <c r="A74" s="11" t="s">
        <v>90</v>
      </c>
      <c r="B74" s="13"/>
      <c r="C74" s="13" t="s">
        <v>93</v>
      </c>
      <c r="D74" s="12">
        <f>D70*1.5%</f>
        <v>0</v>
      </c>
    </row>
    <row r="75" spans="1:4" s="1" customFormat="1" ht="12.95" customHeight="1" x14ac:dyDescent="0.2">
      <c r="A75" s="11" t="s">
        <v>109</v>
      </c>
      <c r="B75" s="13"/>
      <c r="C75" s="13" t="s">
        <v>52</v>
      </c>
      <c r="D75" s="12">
        <f>D69*8%</f>
        <v>0</v>
      </c>
    </row>
    <row r="76" spans="1:4" s="1" customFormat="1" ht="12.95" customHeight="1" x14ac:dyDescent="0.2">
      <c r="A76" s="11" t="s">
        <v>113</v>
      </c>
      <c r="B76" s="13" t="s">
        <v>54</v>
      </c>
      <c r="C76" s="13"/>
      <c r="D76" s="12">
        <f>D70-D72</f>
        <v>0</v>
      </c>
    </row>
    <row r="77" spans="1:4" s="1" customFormat="1" ht="12.95" customHeight="1" x14ac:dyDescent="0.2">
      <c r="A77" s="14" t="s">
        <v>114</v>
      </c>
      <c r="B77" s="9" t="s">
        <v>77</v>
      </c>
      <c r="C77" s="9"/>
      <c r="D77" s="10"/>
    </row>
    <row r="78" spans="1:4" s="1" customFormat="1" ht="12.95" customHeight="1" x14ac:dyDescent="0.2">
      <c r="A78" s="11" t="s">
        <v>115</v>
      </c>
      <c r="B78" s="15" t="s">
        <v>106</v>
      </c>
      <c r="C78" s="15"/>
      <c r="D78" s="16">
        <f>'[1]2015'!$D$81</f>
        <v>-39215.978000000003</v>
      </c>
    </row>
    <row r="79" spans="1:4" s="1" customFormat="1" ht="12.95" customHeight="1" x14ac:dyDescent="0.2">
      <c r="A79" s="11" t="s">
        <v>116</v>
      </c>
      <c r="B79" s="13" t="s">
        <v>78</v>
      </c>
      <c r="C79" s="13"/>
      <c r="D79" s="12">
        <f>D8+D48+D58+D68</f>
        <v>15282.1</v>
      </c>
    </row>
    <row r="80" spans="1:4" s="1" customFormat="1" ht="12.95" customHeight="1" x14ac:dyDescent="0.2">
      <c r="A80" s="11" t="s">
        <v>117</v>
      </c>
      <c r="B80" s="13" t="s">
        <v>79</v>
      </c>
      <c r="C80" s="13"/>
      <c r="D80" s="12">
        <f>D13+D49+D59+D69</f>
        <v>1676887.8099999998</v>
      </c>
    </row>
    <row r="81" spans="1:4" s="1" customFormat="1" ht="12.95" customHeight="1" x14ac:dyDescent="0.2">
      <c r="A81" s="11" t="s">
        <v>118</v>
      </c>
      <c r="B81" s="13" t="s">
        <v>80</v>
      </c>
      <c r="C81" s="13"/>
      <c r="D81" s="12">
        <f>D18+D50+D60+D70</f>
        <v>1077518.52</v>
      </c>
    </row>
    <row r="82" spans="1:4" s="1" customFormat="1" ht="12.95" customHeight="1" x14ac:dyDescent="0.2">
      <c r="A82" s="11" t="s">
        <v>119</v>
      </c>
      <c r="B82" s="13" t="s">
        <v>81</v>
      </c>
      <c r="C82" s="13"/>
      <c r="D82" s="12">
        <f>D79+D80-D81</f>
        <v>614651.3899999999</v>
      </c>
    </row>
    <row r="83" spans="1:4" s="1" customFormat="1" ht="12.95" customHeight="1" x14ac:dyDescent="0.2">
      <c r="A83" s="11" t="s">
        <v>120</v>
      </c>
      <c r="B83" s="13" t="s">
        <v>37</v>
      </c>
      <c r="C83" s="13"/>
      <c r="D83" s="12">
        <f>D28+D52+D62+D72</f>
        <v>1290645.6425999999</v>
      </c>
    </row>
    <row r="84" spans="1:4" s="1" customFormat="1" ht="12.95" customHeight="1" x14ac:dyDescent="0.2">
      <c r="A84" s="11" t="s">
        <v>121</v>
      </c>
      <c r="B84" s="13" t="s">
        <v>82</v>
      </c>
      <c r="C84" s="13"/>
      <c r="D84" s="12">
        <f>D81-D83</f>
        <v>-213127.12259999989</v>
      </c>
    </row>
    <row r="85" spans="1:4" s="1" customFormat="1" ht="12.95" customHeight="1" x14ac:dyDescent="0.2">
      <c r="A85" s="11" t="s">
        <v>122</v>
      </c>
      <c r="B85" s="13" t="s">
        <v>107</v>
      </c>
      <c r="C85" s="13"/>
      <c r="D85" s="12">
        <f>D78+D81-D83</f>
        <v>-252343.10059999989</v>
      </c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  <row r="204" spans="1:4" s="1" customFormat="1" ht="12.95" customHeight="1" x14ac:dyDescent="0.2">
      <c r="A204" s="5"/>
      <c r="D204" s="4"/>
    </row>
    <row r="205" spans="1:4" s="1" customFormat="1" ht="12.95" customHeight="1" x14ac:dyDescent="0.2">
      <c r="A205" s="5"/>
      <c r="D205" s="4"/>
    </row>
    <row r="206" spans="1:4" s="1" customFormat="1" ht="12.95" customHeight="1" x14ac:dyDescent="0.2">
      <c r="A206" s="5"/>
      <c r="D206" s="4"/>
    </row>
    <row r="207" spans="1:4" s="1" customFormat="1" ht="12.95" customHeight="1" x14ac:dyDescent="0.2">
      <c r="A207" s="5"/>
      <c r="D207" s="4"/>
    </row>
    <row r="208" spans="1:4" s="1" customFormat="1" ht="12.95" customHeight="1" x14ac:dyDescent="0.2">
      <c r="A208" s="5"/>
      <c r="D208" s="4"/>
    </row>
    <row r="209" spans="1:4" s="1" customFormat="1" ht="12.95" customHeight="1" x14ac:dyDescent="0.2">
      <c r="A209" s="5"/>
      <c r="D209" s="4"/>
    </row>
    <row r="210" spans="1:4" s="1" customFormat="1" ht="12.95" customHeight="1" x14ac:dyDescent="0.2">
      <c r="A210" s="5"/>
      <c r="D210" s="4"/>
    </row>
  </sheetData>
  <mergeCells count="4">
    <mergeCell ref="B6:C6"/>
    <mergeCell ref="B7:C7"/>
    <mergeCell ref="B8:C8"/>
    <mergeCell ref="B23:C23"/>
  </mergeCells>
  <pageMargins left="1.1023622047244095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2017-03-23T04:58:50Z</dcterms:modified>
</cp:coreProperties>
</file>