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895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6" i="15"/>
  <c r="D17" i="15"/>
  <c r="D14" i="15"/>
  <c r="D13" i="15"/>
  <c r="D33" i="15" l="1"/>
  <c r="D34" i="15"/>
  <c r="D22" i="15"/>
  <c r="B11" i="16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<sst xmlns="http://schemas.openxmlformats.org/spreadsheetml/2006/main" count="166" uniqueCount="139">
  <si>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</si>
  <si>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</si>
  <si>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</si>
  <si>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</si>
  <si>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</si>
  <si>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</si>
  <si>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</si>
  <si>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</si>
  <si>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</si>
  <si>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</si>
  <si>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</si>
  <si>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</si>
  <si>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</si>
  <si>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</si>
  <si>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</si>
  <si>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</si>
  <si>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</si>
  <si>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</si>
  <si>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</si>
  <si>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</si>
  <si>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</si>
  <si>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</si>
  <si>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</si>
  <si>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</si>
  <si>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</si>
  <si>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</si>
  <si>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</si>
  <si>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</si>
  <si>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</si>
  <si>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</si>
  <si>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</si>
  <si>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</si>
  <si>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</si>
  <si>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</si>
  <si>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</si>
  <si>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</si>
  <si>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</si>
  <si>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</si>
  <si>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</si>
  <si>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</si>
  <si>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</si>
  <si>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</si>
  <si>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</si>
  <si>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</si>
  <si>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</si>
  <si>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</si>
  <si>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</si>
  <si>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</si>
  <si>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</si>
  <si>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</si>
  <si>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</si>
  <si>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</si>
  <si>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</si>
  <si>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</si>
  <si>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</si>
  <si>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</si>
  <si>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</si>
  <si>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</si>
  <si>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</si>
  <si>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</si>
  <si>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</si>
  <si>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</si>
  <si>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</si>
  <si>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</si>
  <si>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</si>
  <si>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</si>
  <si>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</si>
  <si>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</si>
  <si>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</si>
  <si>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</si>
  <si>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</si>
  <si>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</si>
  <si>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</si>
  <si>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</si>
  <si>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</si>
  <si>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</si>
  <si>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</si>
  <si>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</si>
  <si>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</si>
  <si>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</si>
  <si>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</si>
  <si>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</si>
  <si>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</si>
  <si>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</si>
  <si>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</si>
  <si>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</si>
  <si>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</si>
  <si>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</si>
  <si>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</si>
  <si>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</si>
  <si>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</si>
  <si>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</si>
  <si>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</si>
  <si>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</si>
  <si>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</si>
  <si>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</si>
  <si>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</si>
  <si>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</si>
  <si>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</si>
  <si>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</si>
  <si>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</si>
  <si>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</si>
  <si>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</si>
  <si>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</si>
  <si>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</si>
  <si>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</si>
  <si>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</si>
  <si>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</si>
  <si>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</si>
  <si>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</si>
  <si>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</si>
  <si>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</si>
  <si>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</si>
  <si>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</si>
  <si>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</si>
  <si>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</si>
  <si>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</si>
  <si>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</si>
  <si>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</si>
  <si>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</si>
  <si>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</si>
  <si>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</si>
  <si>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</si>
  <si>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</si>
  <si>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ул. Плановая,1</t>
  </si>
  <si>
    <t>Плановая,1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</si>
  <si>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</si>
  <si>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</si>
  <si>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</si>
  <si>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</si>
  <si>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</si>
  <si>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Змена замков навесных</t>
  </si>
  <si>
    <t>Электроснабжение:</t>
  </si>
  <si>
    <t>Замена светильника на светильник светодиодный</t>
  </si>
  <si>
    <t>Благоустройство:</t>
  </si>
  <si>
    <t>Установка противоскользящих ковриков</t>
  </si>
  <si>
    <t>Установка урн</t>
  </si>
  <si>
    <t>Услуги курьера по доставке писем и документов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</si>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</sst>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>
        <row r="19">
          <cell r="D19">
            <v>270859.3</v>
          </cell>
        </row>
        <row r="20">
          <cell r="D20">
            <v>2000</v>
          </cell>
        </row>
        <row r="44">
          <cell r="D44">
            <v>25013.47</v>
          </cell>
        </row>
        <row r="54">
          <cell r="D54">
            <v>1174.53</v>
          </cell>
        </row>
        <row r="64">
          <cell r="D64">
            <v>846.1099999999999</v>
          </cell>
        </row>
        <row r="78">
          <cell r="D78">
            <v>-795217.44995000004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388">
          <cell r="F388">
            <v>715411.00999999989</v>
          </cell>
          <cell r="J388">
            <v>506943.93</v>
          </cell>
        </row>
        <row r="392">
          <cell r="F392">
            <v>2404.31</v>
          </cell>
          <cell r="J392">
            <v>1654.3600000000001</v>
          </cell>
        </row>
        <row r="393">
          <cell r="F393">
            <v>3265.52</v>
          </cell>
          <cell r="J393">
            <v>2240.4699999999998</v>
          </cell>
        </row>
        <row r="394">
          <cell r="F394">
            <v>68792.810000000012</v>
          </cell>
          <cell r="J394">
            <v>47177.53</v>
          </cell>
        </row>
        <row r="406">
          <cell r="B406">
            <v>12000</v>
          </cell>
        </row>
        <row r="407">
          <cell r="B40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6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127</v>
      </c>
    </row>
    <row r="5" spans="1:11" ht="12.95" customHeight="1" x14ac:dyDescent="0.25">
      <c r="A5" s="1" t="s">
        <v>2</v>
      </c>
      <c r="C5" s="1" t="s">
        <v>124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</row>
    <row r="8" spans="1:11" ht="12.95" customHeight="1" x14ac:dyDescent="0.25">
      <c r="A8" s="8" t="s">
        <v>6</v>
      </c>
      <c r="B8" s="33" t="s">
        <v>109</v>
      </c>
      <c r="C8" s="33"/>
      <c r="D8" s="9"/>
    </row>
    <row r="9" spans="1:11" ht="12.95" customHeight="1" x14ac:dyDescent="0.25">
      <c r="A9" s="10" t="s">
        <v>7</v>
      </c>
      <c r="B9" s="34" t="s">
        <v>8</v>
      </c>
      <c r="C9" s="34"/>
      <c r="D9" s="11">
        <f>SUM(D10:D11)</f>
        <v>272859.3</v>
      </c>
    </row>
    <row r="10" spans="1:11" ht="12.95" customHeight="1" x14ac:dyDescent="0.25">
      <c r="A10" s="10" t="s">
        <v>9</v>
      </c>
      <c r="B10" s="12"/>
      <c r="C10" s="19" t="s">
        <v>110</v>
      </c>
      <c r="D10" s="11">
        <f>'[1]2018'!$D$19</f>
        <v>270859.3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727411.00999999989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11">
        <f>'[2]2019'!$F$388</f>
        <v>715411.00999999989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'[2]2019'!$B$406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517943.93</v>
      </c>
    </row>
    <row r="16" spans="1:11" ht="12.95" customHeight="1" x14ac:dyDescent="0.25">
      <c r="A16" s="10" t="s">
        <v>17</v>
      </c>
      <c r="B16" s="19"/>
      <c r="C16" s="19" t="s">
        <v>112</v>
      </c>
      <c r="D16" s="11">
        <f>'[2]2019'!$J$388</f>
        <v>506943.93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'[2]2019'!$B$407</f>
        <v>11000</v>
      </c>
    </row>
    <row r="18" spans="1:5" ht="12.95" customHeight="1" x14ac:dyDescent="0.25">
      <c r="A18" s="10" t="s">
        <v>19</v>
      </c>
      <c r="B18" s="34" t="s">
        <v>20</v>
      </c>
      <c r="C18" s="34"/>
      <c r="D18" s="11">
        <f>SUM(D19:D20)</f>
        <v>482326.37999999983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479326.37999999983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3000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569514.63974999997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рем.'!B11</f>
        <v>6926.0400000000009</v>
      </c>
    </row>
    <row r="23" spans="1:5" ht="12.95" customHeight="1" x14ac:dyDescent="0.25">
      <c r="A23" s="10" t="s">
        <v>27</v>
      </c>
      <c r="B23" s="18"/>
      <c r="C23" s="18" t="s">
        <v>89</v>
      </c>
      <c r="D23" s="11">
        <v>1668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189825.1</v>
      </c>
    </row>
    <row r="25" spans="1:5" ht="12.95" customHeight="1" x14ac:dyDescent="0.25">
      <c r="A25" s="10" t="s">
        <v>30</v>
      </c>
      <c r="B25" s="18"/>
      <c r="C25" s="1" t="s">
        <v>107</v>
      </c>
      <c r="D25" s="11">
        <v>56086.66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147097.97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41508.31</v>
      </c>
    </row>
    <row r="28" spans="1:5" s="1" customFormat="1" ht="12.95" customHeight="1" x14ac:dyDescent="0.2">
      <c r="A28" s="10" t="s">
        <v>34</v>
      </c>
      <c r="B28" s="18"/>
      <c r="C28" s="18" t="s">
        <v>101</v>
      </c>
      <c r="D28" s="11">
        <v>29010.79</v>
      </c>
    </row>
    <row r="29" spans="1:5" s="1" customFormat="1" ht="12.95" customHeight="1" x14ac:dyDescent="0.2">
      <c r="A29" s="10" t="s">
        <v>35</v>
      </c>
      <c r="B29" s="18"/>
      <c r="C29" s="18" t="s">
        <v>80</v>
      </c>
      <c r="D29" s="11">
        <v>4450</v>
      </c>
    </row>
    <row r="30" spans="1:5" s="1" customFormat="1" ht="12.95" customHeight="1" x14ac:dyDescent="0.2">
      <c r="A30" s="10" t="s">
        <v>90</v>
      </c>
      <c r="B30" s="18"/>
      <c r="C30" s="12" t="s">
        <v>138</v>
      </c>
      <c r="D30" s="11">
        <v>0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2937</v>
      </c>
    </row>
    <row r="32" spans="1:5" s="1" customFormat="1" ht="12.95" customHeight="1" x14ac:dyDescent="0.2">
      <c r="A32" s="10" t="s">
        <v>75</v>
      </c>
      <c r="B32" s="12"/>
      <c r="C32" s="23" t="s">
        <v>137</v>
      </c>
      <c r="D32" s="11">
        <v>2709.61</v>
      </c>
    </row>
    <row r="33" spans="1:4" s="1" customFormat="1" ht="12.95" customHeight="1" x14ac:dyDescent="0.2">
      <c r="A33" s="10" t="s">
        <v>78</v>
      </c>
      <c r="B33" s="12"/>
      <c r="C33" s="18" t="s">
        <v>114</v>
      </c>
      <c r="D33" s="11">
        <f>1400</f>
        <v>1400</v>
      </c>
    </row>
    <row r="34" spans="1:4" s="1" customFormat="1" ht="12.95" customHeight="1" x14ac:dyDescent="0.2">
      <c r="A34" s="10" t="s">
        <v>81</v>
      </c>
      <c r="B34" s="12"/>
      <c r="C34" s="18" t="s">
        <v>115</v>
      </c>
      <c r="D34" s="11">
        <f>7911.11+379.81+2000</f>
        <v>10290.92</v>
      </c>
    </row>
    <row r="35" spans="1:4" s="1" customFormat="1" ht="12.95" customHeight="1" x14ac:dyDescent="0.2">
      <c r="A35" s="10" t="s">
        <v>82</v>
      </c>
      <c r="B35" s="12"/>
      <c r="C35" s="18" t="s">
        <v>108</v>
      </c>
      <c r="D35" s="11">
        <v>9642.2000000000007</v>
      </c>
    </row>
    <row r="36" spans="1:4" s="1" customFormat="1" ht="12.95" customHeight="1" x14ac:dyDescent="0.2">
      <c r="A36" s="10" t="s">
        <v>83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7769.15895</v>
      </c>
    </row>
    <row r="38" spans="1:4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58192.880799999992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-51570.70974999998</v>
      </c>
    </row>
    <row r="40" spans="1:4" s="1" customFormat="1" ht="12.95" customHeight="1" x14ac:dyDescent="0.2">
      <c r="A40" s="13" t="s">
        <v>40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f>'[1]2018'!$D$44</f>
        <v>25013.47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'[2]2019'!$F$394</f>
        <v>68792.810000000012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'[2]2019'!$J$394</f>
        <v>47177.53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46628.750000000015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31224.997750000002</v>
      </c>
    </row>
    <row r="46" spans="1:4" s="1" customFormat="1" ht="12.95" customHeight="1" x14ac:dyDescent="0.2">
      <c r="A46" s="10" t="s">
        <v>47</v>
      </c>
      <c r="B46" s="12"/>
      <c r="C46" s="12" t="s">
        <v>104</v>
      </c>
      <c r="D46" s="11">
        <v>25013.91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707.66294999999991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5503.4248000000007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15952.532249999997</v>
      </c>
    </row>
    <row r="50" spans="1:4" s="1" customFormat="1" ht="12.95" customHeight="1" x14ac:dyDescent="0.2">
      <c r="A50" s="13" t="s">
        <v>51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f>'[1]2018'!$D$54</f>
        <v>1174.53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'[2]2019'!$F$393</f>
        <v>3265.52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'[2]2019'!$J$393</f>
        <v>2240.4699999999998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2199.5800000000004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12016.94865</v>
      </c>
    </row>
    <row r="56" spans="1:4" s="1" customFormat="1" ht="12.95" customHeight="1" x14ac:dyDescent="0.2">
      <c r="A56" s="10" t="s">
        <v>57</v>
      </c>
      <c r="B56" s="12"/>
      <c r="C56" s="12" t="s">
        <v>104</v>
      </c>
      <c r="D56" s="11">
        <v>11722.1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33.607049999999994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261.24160000000001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-9776.4786500000009</v>
      </c>
    </row>
    <row r="60" spans="1:4" s="1" customFormat="1" ht="12.95" customHeight="1" x14ac:dyDescent="0.2">
      <c r="A60" s="13" t="s">
        <v>60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f>'[1]2018'!$D$64</f>
        <v>846.1099999999999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'[2]2019'!$F$392</f>
        <v>2404.31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'[2]2019'!$J$392</f>
        <v>1654.3600000000001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1596.06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607.59019999999998</v>
      </c>
    </row>
    <row r="66" spans="1:4" s="1" customFormat="1" ht="12.95" customHeight="1" x14ac:dyDescent="0.2">
      <c r="A66" s="10" t="s">
        <v>72</v>
      </c>
      <c r="B66" s="12"/>
      <c r="C66" s="12" t="s">
        <v>104</v>
      </c>
      <c r="D66" s="11">
        <v>390.43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24.8154</v>
      </c>
    </row>
    <row r="68" spans="1:4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192.34479999999999</v>
      </c>
    </row>
    <row r="69" spans="1:4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1046.7698</v>
      </c>
    </row>
    <row r="70" spans="1:4" s="1" customFormat="1" ht="12.95" customHeight="1" x14ac:dyDescent="0.2">
      <c r="A70" s="13" t="s">
        <v>92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93</v>
      </c>
      <c r="B71" s="14" t="s">
        <v>86</v>
      </c>
      <c r="C71" s="14"/>
      <c r="D71" s="15">
        <f>'[1]2018'!$D$78</f>
        <v>-795217.44995000004</v>
      </c>
    </row>
    <row r="72" spans="1:4" s="1" customFormat="1" ht="12.95" customHeight="1" x14ac:dyDescent="0.2">
      <c r="A72" s="10" t="s">
        <v>94</v>
      </c>
      <c r="B72" s="12" t="s">
        <v>62</v>
      </c>
      <c r="C72" s="12"/>
      <c r="D72" s="11">
        <f>D9+D41+D51+D61</f>
        <v>299893.41000000003</v>
      </c>
    </row>
    <row r="73" spans="1:4" s="1" customFormat="1" ht="12.95" customHeight="1" x14ac:dyDescent="0.2">
      <c r="A73" s="10" t="s">
        <v>95</v>
      </c>
      <c r="B73" s="12" t="s">
        <v>63</v>
      </c>
      <c r="C73" s="12"/>
      <c r="D73" s="11">
        <f>D12+D42+D52+D62</f>
        <v>801873.65</v>
      </c>
    </row>
    <row r="74" spans="1:4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569016.28999999992</v>
      </c>
    </row>
    <row r="75" spans="1:4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532750.77000000014</v>
      </c>
    </row>
    <row r="76" spans="1:4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613364.17634999997</v>
      </c>
    </row>
    <row r="77" spans="1:4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-44347.886350000044</v>
      </c>
    </row>
    <row r="78" spans="1:4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-839565.33630000008</v>
      </c>
    </row>
    <row r="79" spans="1:4" s="1" customFormat="1" ht="12.95" customHeight="1" x14ac:dyDescent="0.2">
      <c r="A79" s="5" t="s">
        <v>122</v>
      </c>
      <c r="D79" s="4"/>
    </row>
    <row r="80" spans="1:4" s="1" customFormat="1" ht="12.95" customHeight="1" x14ac:dyDescent="0.2">
      <c r="A80" s="5" t="s">
        <v>123</v>
      </c>
      <c r="D80" s="4"/>
    </row>
    <row r="81" spans="1:4" s="1" customFormat="1" ht="12.95" customHeight="1" x14ac:dyDescent="0.2">
      <c r="A81" s="5" t="s">
        <v>129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0" sqref="B10:B11"/>
    </sheetView>
  </sheetViews>
  <sheetFormatPr defaultRowHeight="15" x14ac:dyDescent="0.25"/>
  <cols>
    <col min="1" max="1" width="55.42578125" customWidth="1"/>
    <col min="2" max="2" width="24.28515625" customWidth="1"/>
  </cols>
  <sheetData>
    <row r="1" spans="1:2" ht="15.75" x14ac:dyDescent="0.25">
      <c r="A1" s="20" t="s">
        <v>128</v>
      </c>
    </row>
    <row r="3" spans="1:2" ht="15.75" x14ac:dyDescent="0.25">
      <c r="A3" s="21" t="s">
        <v>120</v>
      </c>
      <c r="B3" s="22" t="s">
        <v>125</v>
      </c>
    </row>
    <row r="4" spans="1:2" x14ac:dyDescent="0.25">
      <c r="A4" s="24" t="s">
        <v>130</v>
      </c>
      <c r="B4" s="29"/>
    </row>
    <row r="5" spans="1:2" x14ac:dyDescent="0.25">
      <c r="A5" s="26" t="s">
        <v>131</v>
      </c>
      <c r="B5" s="30">
        <v>1949.41</v>
      </c>
    </row>
    <row r="6" spans="1:2" x14ac:dyDescent="0.25">
      <c r="A6" s="27" t="s">
        <v>132</v>
      </c>
      <c r="B6" s="30"/>
    </row>
    <row r="7" spans="1:2" x14ac:dyDescent="0.25">
      <c r="A7" s="26" t="s">
        <v>133</v>
      </c>
      <c r="B7" s="31">
        <v>2997.39</v>
      </c>
    </row>
    <row r="8" spans="1:2" x14ac:dyDescent="0.25">
      <c r="A8" s="28" t="s">
        <v>134</v>
      </c>
      <c r="B8" s="31"/>
    </row>
    <row r="9" spans="1:2" x14ac:dyDescent="0.25">
      <c r="A9" s="25" t="s">
        <v>135</v>
      </c>
      <c r="B9" s="31">
        <v>944.81</v>
      </c>
    </row>
    <row r="10" spans="1:2" x14ac:dyDescent="0.25">
      <c r="A10" s="25" t="s">
        <v>136</v>
      </c>
      <c r="B10" s="30">
        <v>1034.43</v>
      </c>
    </row>
    <row r="11" spans="1:2" x14ac:dyDescent="0.25">
      <c r="A11" s="25" t="s">
        <v>121</v>
      </c>
      <c r="B11" s="30">
        <f>SUM(B5:B10)</f>
        <v>6926.0400000000009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2020-03-26T10:08:36Z</dcterms:modified>
</cp:coreProperties>
</file>