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450" windowHeight="7665" activeTab="2"/>
  </bookViews>
  <sheets>
    <sheet name="2020" sheetId="15" r:id="rId1"/>
    <sheet name="Текущий ремонт" sheetId="16" r:id="rId2"/>
    <sheet name="ТР Год 2020г." sheetId="17" r:id="rId3"/>
  </sheets>
  <calcPr calcId="145621"/>
</workbook>
</file>

<file path=xl/calcChain.xml><?xml version="1.0" encoding="utf-8"?>
<calcChain xmlns="http://schemas.openxmlformats.org/spreadsheetml/2006/main">
  <c r="D33" i="15" l="1"/>
  <c r="E10" i="17"/>
  <c r="D74" i="15"/>
  <c r="D13" i="16" l="1"/>
  <c r="B13" i="16" l="1"/>
  <c r="D64" i="15" l="1"/>
  <c r="D44" i="15"/>
  <c r="D9" i="15"/>
  <c r="D57" i="15"/>
  <c r="D58" i="15"/>
  <c r="D15" i="15"/>
  <c r="D79" i="15" l="1"/>
  <c r="D20" i="15"/>
  <c r="D19" i="15"/>
  <c r="D48" i="15"/>
  <c r="D68" i="15"/>
  <c r="D81" i="15"/>
  <c r="D37" i="15"/>
  <c r="D55" i="15"/>
  <c r="D59" i="15" s="1"/>
  <c r="D54" i="15"/>
  <c r="D12" i="15"/>
  <c r="D47" i="15"/>
  <c r="D67" i="15"/>
  <c r="D45" i="15" l="1"/>
  <c r="D49" i="15" s="1"/>
  <c r="D65" i="15"/>
  <c r="D69" i="15" s="1"/>
  <c r="D18" i="15"/>
  <c r="D80" i="15"/>
  <c r="D82" i="15" s="1"/>
  <c r="D38" i="15"/>
  <c r="D21" i="15" s="1"/>
  <c r="D83" i="15" l="1"/>
  <c r="D39" i="15"/>
  <c r="D85" i="15" l="1"/>
  <c r="D84" i="15"/>
</calcChain>
</file>

<file path=xl/sharedStrings.xml><?xml version="1.0" encoding="utf-8"?>
<sst xmlns="http://schemas.openxmlformats.org/spreadsheetml/2006/main" count="204" uniqueCount="164">
  <si>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</si>
  <si>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</si>
  <si>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</si>
  <si>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</si>
  <si>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</si>
  <si>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</si>
  <si>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</si>
  <si>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</si>
  <si>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</si>
  <si>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</si>
  <si>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</si>
  <si>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</si>
  <si>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</si>
  <si>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</si>
  <si>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</si>
  <si>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</si>
  <si>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</si>
  <si>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</si>
  <si>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</si>
  <si>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</si>
  <si>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</si>
  <si>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</si>
  <si>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</si>
  <si>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</si>
  <si>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</si>
  <si>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</si>
  <si>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</si>
  <si>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</si>
  <si>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</si>
  <si>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</si>
  <si>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</si>
  <si>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</si>
  <si>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</si>
  <si>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</si>
  <si>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</si>
  <si>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</si>
  <si>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</si>
  <si>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</si>
  <si>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</si>
  <si>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</si>
  <si>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</si>
  <si>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</si>
  <si>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</si>
  <si>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</si>
  <si>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</si>
  <si>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</si>
  <si>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</si>
  <si>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</si>
  <si>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</si>
  <si>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</si>
  <si>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</si>
  <si>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</si>
  <si>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</si>
  <si>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</si>
  <si>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</si>
  <si>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</si>
  <si>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</si>
  <si>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</si>
  <si>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</si>
  <si>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</si>
  <si>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</si>
  <si>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</si>
  <si>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</si>
  <si>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</si>
  <si>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</si>
  <si>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</si>
  <si>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</si>
  <si>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</si>
  <si>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</si>
  <si>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</si>
  <si>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</si>
  <si>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</si>
  <si>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</si>
  <si>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</si>
  <si>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</si>
  <si>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</si>
  <si>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</si>
  <si>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</si>
  <si>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</si>
  <si>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</si>
  <si>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</si>
  <si>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</si>
  <si>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</si>
  <si>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</si>
  <si>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</si>
  <si>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</si>
  <si>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</si>
  <si>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</si>
  <si>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</si>
  <si>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</si>
  <si>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</si>
  <si>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</si>
  <si>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</si>
  <si>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</si>
  <si>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</si>
  <si>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</si>
  <si>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</si>
  <si>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</si>
  <si>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</si>
  <si>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</si>
  <si>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</si>
  <si>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</si>
  <si>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</si>
  <si>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</si>
  <si>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</si>
  <si>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Транспортные услуги по вывозу снега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</si>
  <si>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</si>
  <si>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</si>
  <si>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Распечатка, доставка квитанций</t>
  </si>
  <si>
    <t>Обслуживание ОПУ</t>
  </si>
  <si>
    <t>Наименование работ</t>
  </si>
  <si>
    <t>Итого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</si>
  <si>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</si>
  <si>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</si>
  <si>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</si>
  <si>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</si>
  <si>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</si>
  <si>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Техническое обслуживание</t>
  </si>
  <si>
    <t>Обслуживание систем вентиляции</t>
  </si>
  <si>
    <t>Уборка и вывоз мусора на субботнике</t>
  </si>
  <si>
    <t>по вторникам с 9-00 до 10-00 (тел. 8(351) 225-35-70), либо на наш сайт в раздел ЗАДАТЬ ВОПРОС.</t>
  </si>
  <si>
    <t>Односторонняя,2</t>
  </si>
  <si>
    <t>Обслуживание лифта</t>
  </si>
  <si>
    <t>Лифт:</t>
  </si>
  <si>
    <t>Замена ролика (эксцентрика) каретки дверей кабины</t>
  </si>
  <si>
    <t>Электроснабжение:</t>
  </si>
  <si>
    <t>Замена автомата в электрощитовой</t>
  </si>
  <si>
    <t>Замена патронов</t>
  </si>
  <si>
    <t>Замена фотореле</t>
  </si>
  <si>
    <t>Замена светильника наружного освещения</t>
  </si>
  <si>
    <t>Страхование и освидетельствование лифтов</t>
  </si>
  <si>
    <t>Прочие расходы (Долг по отоплению, ГВС,ХВС и ВО,эл.эн.)</t>
  </si>
  <si>
    <t>01 января 2020 года</t>
  </si>
  <si>
    <t>31 декабря 2020 года</t>
  </si>
  <si>
    <t>ул. Односторонняя, 2</t>
  </si>
  <si>
    <t>Текущий ремонт, выполненный в 2020 году</t>
  </si>
  <si>
    <t>Отопление</t>
  </si>
  <si>
    <t>6</t>
  </si>
  <si>
    <t>6.1</t>
  </si>
  <si>
    <t>6.2</t>
  </si>
  <si>
    <t>6.3</t>
  </si>
  <si>
    <t>6.4</t>
  </si>
  <si>
    <t>6.5</t>
  </si>
  <si>
    <t>6.6.1</t>
  </si>
  <si>
    <t>6.6.2</t>
  </si>
  <si>
    <t>6.6.3</t>
  </si>
  <si>
    <t xml:space="preserve">                                                     Односторонняя 2.ТР.Год 2020г.</t>
  </si>
  <si>
    <t>№пп</t>
  </si>
  <si>
    <t>Работа</t>
  </si>
  <si>
    <t>№ акта</t>
  </si>
  <si>
    <t>Дата</t>
  </si>
  <si>
    <t>Стоимость, руб.</t>
  </si>
  <si>
    <t>Ремонт входной двери со снятием</t>
  </si>
  <si>
    <t>ТР2-2</t>
  </si>
  <si>
    <t>01.11.20г.</t>
  </si>
  <si>
    <t>Ремонт стояка отопления , подвал</t>
  </si>
  <si>
    <t>Ремонт вх двери ОСВ</t>
  </si>
  <si>
    <t>Снятие и установка мембраны в расширительном баке</t>
  </si>
  <si>
    <t>ТР2-3</t>
  </si>
  <si>
    <t>30.12.20г.</t>
  </si>
  <si>
    <t>Заделка и герметизация швов и стыков в стенах крупноблочных и крупнопанельных домов</t>
  </si>
  <si>
    <t>ТР2-4</t>
  </si>
  <si>
    <t>ИТОГО ЗА ГОД:</t>
  </si>
  <si>
    <t>Дезинфицирующая обработка МОП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</si>
</sst>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49" fontId="1" fillId="0" borderId="1" xfId="0" applyNumberFormat="1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2" fontId="4" fillId="0" borderId="1" xfId="0" applyNumberFormat="1" applyFont="1" applyBorder="1"/>
    <xf numFmtId="2" fontId="4" fillId="0" borderId="1" xfId="0" applyNumberFormat="1" applyFont="1" applyFill="1" applyBorder="1"/>
    <xf numFmtId="0" fontId="0" fillId="0" borderId="0" xfId="0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8" fillId="0" borderId="0" xfId="0" applyFont="1"/>
    <xf numFmtId="0" fontId="9" fillId="5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8" fillId="0" borderId="1" xfId="0" applyFont="1" applyBorder="1"/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4" fontId="11" fillId="6" borderId="1" xfId="0" applyNumberFormat="1" applyFont="1" applyFill="1" applyBorder="1"/>
    <xf numFmtId="4" fontId="1" fillId="7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10"/>
  <sheetViews>
    <sheetView topLeftCell="A52" workbookViewId="0">
      <selection activeCell="H62" sqref="H62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8.7109375" style="3" customWidth="1"/>
    <col min="5" max="5" width="13" style="1" hidden="1" customWidth="1"/>
    <col min="6" max="21" width="9.140625" style="1"/>
  </cols>
  <sheetData>
    <row r="2" spans="1:10" ht="12.95" customHeight="1" x14ac:dyDescent="0.25">
      <c r="A2" s="2" t="s">
        <v>100</v>
      </c>
      <c r="D2" s="24"/>
      <c r="E2" s="23"/>
    </row>
    <row r="3" spans="1:10" ht="12.95" customHeight="1" x14ac:dyDescent="0.25">
      <c r="A3" s="1" t="s">
        <v>0</v>
      </c>
      <c r="C3" s="1" t="s">
        <v>132</v>
      </c>
      <c r="D3" s="24"/>
      <c r="E3" s="23"/>
    </row>
    <row r="4" spans="1:10" ht="12.95" customHeight="1" x14ac:dyDescent="0.25">
      <c r="A4" s="1" t="s">
        <v>1</v>
      </c>
      <c r="C4" s="1" t="s">
        <v>133</v>
      </c>
      <c r="D4" s="24"/>
      <c r="E4" s="23"/>
    </row>
    <row r="5" spans="1:10" ht="12.95" customHeight="1" x14ac:dyDescent="0.25">
      <c r="A5" s="1" t="s">
        <v>2</v>
      </c>
      <c r="C5" s="1" t="s">
        <v>134</v>
      </c>
      <c r="D5" s="24"/>
      <c r="E5" s="23"/>
    </row>
    <row r="6" spans="1:10" ht="12.95" customHeight="1" x14ac:dyDescent="0.25">
      <c r="D6" s="24"/>
    </row>
    <row r="7" spans="1:10" ht="12.95" customHeight="1" x14ac:dyDescent="0.25">
      <c r="A7" s="5" t="s">
        <v>3</v>
      </c>
      <c r="B7" s="40" t="s">
        <v>4</v>
      </c>
      <c r="C7" s="40"/>
      <c r="D7" s="25" t="s">
        <v>5</v>
      </c>
      <c r="E7" s="25" t="s">
        <v>5</v>
      </c>
    </row>
    <row r="8" spans="1:10" ht="12.95" customHeight="1" x14ac:dyDescent="0.25">
      <c r="A8" s="6" t="s">
        <v>6</v>
      </c>
      <c r="B8" s="41" t="s">
        <v>112</v>
      </c>
      <c r="C8" s="41"/>
      <c r="D8" s="26"/>
      <c r="E8" s="26"/>
    </row>
    <row r="9" spans="1:10" ht="12.95" customHeight="1" x14ac:dyDescent="0.25">
      <c r="A9" s="7" t="s">
        <v>7</v>
      </c>
      <c r="B9" s="42" t="s">
        <v>8</v>
      </c>
      <c r="C9" s="42"/>
      <c r="D9" s="39">
        <f>SUM(D10:D11)</f>
        <v>210988.04</v>
      </c>
      <c r="E9" s="27">
        <v>0</v>
      </c>
    </row>
    <row r="10" spans="1:10" ht="12.95" customHeight="1" x14ac:dyDescent="0.25">
      <c r="A10" s="7" t="s">
        <v>9</v>
      </c>
      <c r="B10" s="12"/>
      <c r="C10" s="29" t="s">
        <v>113</v>
      </c>
      <c r="D10" s="39">
        <v>210988.04</v>
      </c>
      <c r="E10" s="27">
        <v>0</v>
      </c>
    </row>
    <row r="11" spans="1:10" ht="12.95" customHeight="1" x14ac:dyDescent="0.25">
      <c r="A11" s="7" t="s">
        <v>10</v>
      </c>
      <c r="B11" s="29"/>
      <c r="C11" s="29" t="s">
        <v>11</v>
      </c>
      <c r="D11" s="39">
        <v>0</v>
      </c>
      <c r="E11" s="27">
        <v>0</v>
      </c>
    </row>
    <row r="12" spans="1:10" ht="12.95" customHeight="1" x14ac:dyDescent="0.25">
      <c r="A12" s="7" t="s">
        <v>12</v>
      </c>
      <c r="B12" s="29" t="s">
        <v>13</v>
      </c>
      <c r="C12" s="29"/>
      <c r="D12" s="39">
        <f>SUM(D13:D14)</f>
        <v>731282.89</v>
      </c>
      <c r="E12" s="27">
        <v>601706.33000000007</v>
      </c>
      <c r="J12" s="10"/>
    </row>
    <row r="13" spans="1:10" ht="12.95" customHeight="1" x14ac:dyDescent="0.25">
      <c r="A13" s="7" t="s">
        <v>14</v>
      </c>
      <c r="B13" s="29"/>
      <c r="C13" s="29" t="s">
        <v>114</v>
      </c>
      <c r="D13" s="39">
        <v>731282.89</v>
      </c>
      <c r="E13" s="27">
        <v>601706.33000000007</v>
      </c>
      <c r="J13" s="10"/>
    </row>
    <row r="14" spans="1:10" ht="12.95" customHeight="1" x14ac:dyDescent="0.25">
      <c r="A14" s="7" t="s">
        <v>15</v>
      </c>
      <c r="B14" s="29"/>
      <c r="C14" s="29" t="s">
        <v>16</v>
      </c>
      <c r="D14" s="39">
        <v>0</v>
      </c>
      <c r="E14" s="27">
        <v>0</v>
      </c>
      <c r="J14" s="11"/>
    </row>
    <row r="15" spans="1:10" ht="12.95" customHeight="1" x14ac:dyDescent="0.25">
      <c r="A15" s="7" t="s">
        <v>17</v>
      </c>
      <c r="B15" s="29" t="s">
        <v>18</v>
      </c>
      <c r="C15" s="29"/>
      <c r="D15" s="39">
        <f>SUM(D16:D17)</f>
        <v>541223.66</v>
      </c>
      <c r="E15" s="27">
        <v>390718.29</v>
      </c>
    </row>
    <row r="16" spans="1:10" ht="12.95" customHeight="1" x14ac:dyDescent="0.25">
      <c r="A16" s="7" t="s">
        <v>19</v>
      </c>
      <c r="B16" s="29"/>
      <c r="C16" s="29" t="s">
        <v>115</v>
      </c>
      <c r="D16" s="39">
        <v>541223.66</v>
      </c>
      <c r="E16" s="27">
        <v>390718.29</v>
      </c>
    </row>
    <row r="17" spans="1:5" ht="12.95" customHeight="1" x14ac:dyDescent="0.25">
      <c r="A17" s="7" t="s">
        <v>20</v>
      </c>
      <c r="B17" s="29"/>
      <c r="C17" s="29" t="s">
        <v>21</v>
      </c>
      <c r="D17" s="39">
        <v>0</v>
      </c>
      <c r="E17" s="27">
        <v>0</v>
      </c>
    </row>
    <row r="18" spans="1:5" ht="12.95" customHeight="1" x14ac:dyDescent="0.25">
      <c r="A18" s="7" t="s">
        <v>22</v>
      </c>
      <c r="B18" s="42" t="s">
        <v>23</v>
      </c>
      <c r="C18" s="42"/>
      <c r="D18" s="27">
        <f>SUM(D19:D20)</f>
        <v>401047.27</v>
      </c>
      <c r="E18" s="27">
        <v>210988.0400000001</v>
      </c>
    </row>
    <row r="19" spans="1:5" ht="12.95" customHeight="1" x14ac:dyDescent="0.25">
      <c r="A19" s="7" t="s">
        <v>24</v>
      </c>
      <c r="B19" s="29"/>
      <c r="C19" s="29" t="s">
        <v>116</v>
      </c>
      <c r="D19" s="27">
        <f>D10+D13-D16</f>
        <v>401047.27</v>
      </c>
      <c r="E19" s="27">
        <v>210988.0400000001</v>
      </c>
    </row>
    <row r="20" spans="1:5" ht="12.95" customHeight="1" x14ac:dyDescent="0.25">
      <c r="A20" s="7" t="s">
        <v>25</v>
      </c>
      <c r="B20" s="29"/>
      <c r="C20" s="29" t="s">
        <v>26</v>
      </c>
      <c r="D20" s="27">
        <f>D11+D14-D17</f>
        <v>0</v>
      </c>
      <c r="E20" s="27">
        <v>0</v>
      </c>
    </row>
    <row r="21" spans="1:5" ht="12.95" customHeight="1" x14ac:dyDescent="0.25">
      <c r="A21" s="7" t="s">
        <v>27</v>
      </c>
      <c r="B21" s="29" t="s">
        <v>28</v>
      </c>
      <c r="C21" s="29"/>
      <c r="D21" s="27">
        <f>D22+D24+D25+D26+D27+D28+D29+D30+D31+D32+D33+D34+D35+D36+D37+D38+D23</f>
        <v>719339.00609999988</v>
      </c>
      <c r="E21" s="27">
        <v>707911.91074999981</v>
      </c>
    </row>
    <row r="22" spans="1:5" ht="12.95" customHeight="1" x14ac:dyDescent="0.25">
      <c r="A22" s="7" t="s">
        <v>29</v>
      </c>
      <c r="B22" s="29"/>
      <c r="C22" s="29" t="s">
        <v>30</v>
      </c>
      <c r="D22" s="27">
        <v>31933.85</v>
      </c>
      <c r="E22" s="27">
        <v>14256.71</v>
      </c>
    </row>
    <row r="23" spans="1:5" ht="12.95" customHeight="1" x14ac:dyDescent="0.25">
      <c r="A23" s="7" t="s">
        <v>31</v>
      </c>
      <c r="B23" s="29"/>
      <c r="C23" s="29" t="s">
        <v>163</v>
      </c>
      <c r="D23" s="27">
        <v>13591.5</v>
      </c>
      <c r="E23" s="27">
        <v>2643.06</v>
      </c>
    </row>
    <row r="24" spans="1:5" ht="12.95" customHeight="1" x14ac:dyDescent="0.25">
      <c r="A24" s="7" t="s">
        <v>32</v>
      </c>
      <c r="B24" s="12"/>
      <c r="C24" s="29" t="s">
        <v>117</v>
      </c>
      <c r="D24" s="39">
        <v>203277.08</v>
      </c>
      <c r="E24" s="27">
        <v>212971.84</v>
      </c>
    </row>
    <row r="25" spans="1:5" ht="12.95" customHeight="1" x14ac:dyDescent="0.25">
      <c r="A25" s="7" t="s">
        <v>33</v>
      </c>
      <c r="B25" s="29"/>
      <c r="C25" s="1" t="s">
        <v>122</v>
      </c>
      <c r="D25" s="39">
        <v>160378.56</v>
      </c>
      <c r="E25" s="27">
        <v>39060.550000000003</v>
      </c>
    </row>
    <row r="26" spans="1:5" ht="12.95" customHeight="1" x14ac:dyDescent="0.25">
      <c r="A26" s="7" t="s">
        <v>34</v>
      </c>
      <c r="B26" s="29"/>
      <c r="C26" s="29" t="s">
        <v>44</v>
      </c>
      <c r="D26" s="39">
        <v>161350.44</v>
      </c>
      <c r="E26" s="27">
        <v>150044.82999999999</v>
      </c>
    </row>
    <row r="27" spans="1:5" ht="12.95" customHeight="1" x14ac:dyDescent="0.25">
      <c r="A27" s="7" t="s">
        <v>35</v>
      </c>
      <c r="B27" s="29"/>
      <c r="C27" s="29" t="s">
        <v>81</v>
      </c>
      <c r="D27" s="39">
        <v>26487.84</v>
      </c>
      <c r="E27" s="27">
        <v>24453.439999999999</v>
      </c>
    </row>
    <row r="28" spans="1:5" ht="12.95" customHeight="1" x14ac:dyDescent="0.25">
      <c r="A28" s="7" t="s">
        <v>37</v>
      </c>
      <c r="B28" s="29"/>
      <c r="C28" s="29" t="s">
        <v>99</v>
      </c>
      <c r="D28" s="39">
        <v>31781.67</v>
      </c>
      <c r="E28" s="27">
        <v>29010.79</v>
      </c>
    </row>
    <row r="29" spans="1:5" ht="12.95" customHeight="1" x14ac:dyDescent="0.25">
      <c r="A29" s="7" t="s">
        <v>38</v>
      </c>
      <c r="B29" s="29"/>
      <c r="C29" s="29" t="s">
        <v>118</v>
      </c>
      <c r="D29" s="27">
        <v>0</v>
      </c>
      <c r="E29" s="27">
        <v>0</v>
      </c>
    </row>
    <row r="30" spans="1:5" ht="12.95" customHeight="1" x14ac:dyDescent="0.25">
      <c r="A30" s="7" t="s">
        <v>90</v>
      </c>
      <c r="B30" s="29"/>
      <c r="C30" s="12" t="s">
        <v>131</v>
      </c>
      <c r="D30" s="27"/>
      <c r="E30" s="27">
        <v>159903.34</v>
      </c>
    </row>
    <row r="31" spans="1:5" s="1" customFormat="1" ht="12.95" customHeight="1" x14ac:dyDescent="0.2">
      <c r="A31" s="7" t="s">
        <v>39</v>
      </c>
      <c r="B31" s="29"/>
      <c r="C31" s="29" t="s">
        <v>108</v>
      </c>
      <c r="D31" s="27">
        <v>2937</v>
      </c>
      <c r="E31" s="27">
        <v>2937</v>
      </c>
    </row>
    <row r="32" spans="1:5" s="1" customFormat="1" ht="12.95" customHeight="1" x14ac:dyDescent="0.2">
      <c r="A32" s="7" t="s">
        <v>77</v>
      </c>
      <c r="B32" s="12"/>
      <c r="C32" s="29" t="s">
        <v>130</v>
      </c>
      <c r="D32" s="39"/>
      <c r="E32" s="27">
        <v>2000</v>
      </c>
    </row>
    <row r="33" spans="1:5" s="1" customFormat="1" ht="12.95" customHeight="1" x14ac:dyDescent="0.2">
      <c r="A33" s="7" t="s">
        <v>80</v>
      </c>
      <c r="B33" s="12"/>
      <c r="C33" s="29" t="s">
        <v>105</v>
      </c>
      <c r="D33" s="27">
        <f>7000+4250</f>
        <v>11250</v>
      </c>
      <c r="E33" s="27">
        <v>7227.6900000000005</v>
      </c>
    </row>
    <row r="34" spans="1:5" s="1" customFormat="1" ht="12.95" customHeight="1" x14ac:dyDescent="0.2">
      <c r="A34" s="7" t="s">
        <v>82</v>
      </c>
      <c r="B34" s="12"/>
      <c r="C34" s="29" t="s">
        <v>119</v>
      </c>
      <c r="D34" s="27"/>
      <c r="E34" s="27">
        <v>0</v>
      </c>
    </row>
    <row r="35" spans="1:5" s="1" customFormat="1" ht="12.95" customHeight="1" x14ac:dyDescent="0.2">
      <c r="A35" s="7" t="s">
        <v>83</v>
      </c>
      <c r="B35" s="12"/>
      <c r="C35" s="29" t="s">
        <v>109</v>
      </c>
      <c r="D35" s="39">
        <v>9730.08</v>
      </c>
      <c r="E35" s="27">
        <v>9405.3799999999992</v>
      </c>
    </row>
    <row r="36" spans="1:5" s="1" customFormat="1" ht="12.95" customHeight="1" x14ac:dyDescent="0.2">
      <c r="A36" s="7" t="s">
        <v>84</v>
      </c>
      <c r="B36" s="12"/>
      <c r="C36" s="29" t="s">
        <v>36</v>
      </c>
      <c r="D36" s="27">
        <v>0</v>
      </c>
      <c r="E36" s="27">
        <v>0</v>
      </c>
    </row>
    <row r="37" spans="1:5" s="1" customFormat="1" ht="12.95" customHeight="1" x14ac:dyDescent="0.2">
      <c r="A37" s="7" t="s">
        <v>85</v>
      </c>
      <c r="B37" s="12"/>
      <c r="C37" s="12" t="s">
        <v>78</v>
      </c>
      <c r="D37" s="27">
        <f>D15*1.5%</f>
        <v>8118.3549000000003</v>
      </c>
      <c r="E37" s="27">
        <v>5860.7743499999997</v>
      </c>
    </row>
    <row r="38" spans="1:5" s="1" customFormat="1" ht="12.95" customHeight="1" x14ac:dyDescent="0.2">
      <c r="A38" s="7" t="s">
        <v>86</v>
      </c>
      <c r="B38" s="12"/>
      <c r="C38" s="12" t="s">
        <v>40</v>
      </c>
      <c r="D38" s="27">
        <f>D12*8%</f>
        <v>58502.631200000003</v>
      </c>
      <c r="E38" s="27">
        <v>48136.506400000006</v>
      </c>
    </row>
    <row r="39" spans="1:5" s="1" customFormat="1" ht="12.95" customHeight="1" x14ac:dyDescent="0.2">
      <c r="A39" s="7" t="s">
        <v>41</v>
      </c>
      <c r="B39" s="12" t="s">
        <v>42</v>
      </c>
      <c r="C39" s="12"/>
      <c r="D39" s="27">
        <f>D15-D21</f>
        <v>-178115.34609999985</v>
      </c>
      <c r="E39" s="27">
        <v>-317193.62074999983</v>
      </c>
    </row>
    <row r="40" spans="1:5" s="1" customFormat="1" ht="12.95" customHeight="1" x14ac:dyDescent="0.2">
      <c r="A40" s="8" t="s">
        <v>43</v>
      </c>
      <c r="B40" s="6" t="s">
        <v>101</v>
      </c>
      <c r="C40" s="6"/>
      <c r="D40" s="26"/>
      <c r="E40" s="26"/>
    </row>
    <row r="41" spans="1:5" s="1" customFormat="1" ht="12.95" customHeight="1" x14ac:dyDescent="0.2">
      <c r="A41" s="7" t="s">
        <v>45</v>
      </c>
      <c r="B41" s="12" t="s">
        <v>8</v>
      </c>
      <c r="C41" s="12"/>
      <c r="D41" s="39">
        <v>21592.19</v>
      </c>
      <c r="E41" s="27">
        <v>0</v>
      </c>
    </row>
    <row r="42" spans="1:5" s="1" customFormat="1" ht="12.95" customHeight="1" x14ac:dyDescent="0.2">
      <c r="A42" s="7" t="s">
        <v>46</v>
      </c>
      <c r="B42" s="12" t="s">
        <v>13</v>
      </c>
      <c r="C42" s="12"/>
      <c r="D42" s="39">
        <v>18307.580000000002</v>
      </c>
      <c r="E42" s="27">
        <v>61009.16</v>
      </c>
    </row>
    <row r="43" spans="1:5" s="1" customFormat="1" ht="12.95" customHeight="1" x14ac:dyDescent="0.2">
      <c r="A43" s="7" t="s">
        <v>47</v>
      </c>
      <c r="B43" s="12" t="s">
        <v>18</v>
      </c>
      <c r="C43" s="12"/>
      <c r="D43" s="39">
        <v>19306.27</v>
      </c>
      <c r="E43" s="27">
        <v>39416.97</v>
      </c>
    </row>
    <row r="44" spans="1:5" s="1" customFormat="1" ht="12.95" customHeight="1" x14ac:dyDescent="0.2">
      <c r="A44" s="7" t="s">
        <v>48</v>
      </c>
      <c r="B44" s="12" t="s">
        <v>23</v>
      </c>
      <c r="C44" s="12"/>
      <c r="D44" s="27">
        <f>D41+D42-D43</f>
        <v>20593.500000000004</v>
      </c>
      <c r="E44" s="27">
        <v>21592.190000000002</v>
      </c>
    </row>
    <row r="45" spans="1:5" s="1" customFormat="1" ht="12.95" customHeight="1" x14ac:dyDescent="0.2">
      <c r="A45" s="7" t="s">
        <v>49</v>
      </c>
      <c r="B45" s="12" t="s">
        <v>28</v>
      </c>
      <c r="C45" s="12"/>
      <c r="D45" s="27">
        <f>SUM(D46:D48)</f>
        <v>1754.20045</v>
      </c>
      <c r="E45" s="27">
        <v>5471.9873500000003</v>
      </c>
    </row>
    <row r="46" spans="1:5" s="1" customFormat="1" ht="12.95" customHeight="1" x14ac:dyDescent="0.2">
      <c r="A46" s="7" t="s">
        <v>50</v>
      </c>
      <c r="B46" s="12"/>
      <c r="C46" s="12" t="s">
        <v>102</v>
      </c>
      <c r="D46" s="27">
        <v>0</v>
      </c>
      <c r="E46" s="27">
        <v>0</v>
      </c>
    </row>
    <row r="47" spans="1:5" s="1" customFormat="1" ht="12.95" customHeight="1" x14ac:dyDescent="0.2">
      <c r="A47" s="7" t="s">
        <v>51</v>
      </c>
      <c r="B47" s="12"/>
      <c r="C47" s="12" t="s">
        <v>78</v>
      </c>
      <c r="D47" s="27">
        <f>D43*1.5%</f>
        <v>289.59404999999998</v>
      </c>
      <c r="E47" s="27">
        <v>591.25454999999999</v>
      </c>
    </row>
    <row r="48" spans="1:5" s="1" customFormat="1" ht="12.95" customHeight="1" x14ac:dyDescent="0.2">
      <c r="A48" s="7" t="s">
        <v>52</v>
      </c>
      <c r="B48" s="12"/>
      <c r="C48" s="12" t="s">
        <v>40</v>
      </c>
      <c r="D48" s="27">
        <f>D42*8%</f>
        <v>1464.6064000000001</v>
      </c>
      <c r="E48" s="27">
        <v>4880.7328000000007</v>
      </c>
    </row>
    <row r="49" spans="1:5" s="1" customFormat="1" ht="12.95" customHeight="1" x14ac:dyDescent="0.2">
      <c r="A49" s="7" t="s">
        <v>53</v>
      </c>
      <c r="B49" s="12" t="s">
        <v>42</v>
      </c>
      <c r="C49" s="12"/>
      <c r="D49" s="27">
        <f>D43-D45</f>
        <v>17552.06955</v>
      </c>
      <c r="E49" s="27">
        <v>33944.982649999998</v>
      </c>
    </row>
    <row r="50" spans="1:5" s="1" customFormat="1" ht="12.95" customHeight="1" x14ac:dyDescent="0.2">
      <c r="A50" s="8" t="s">
        <v>54</v>
      </c>
      <c r="B50" s="6" t="s">
        <v>103</v>
      </c>
      <c r="C50" s="6"/>
      <c r="D50" s="26"/>
      <c r="E50" s="26"/>
    </row>
    <row r="51" spans="1:5" s="1" customFormat="1" ht="12.95" customHeight="1" x14ac:dyDescent="0.2">
      <c r="A51" s="7" t="s">
        <v>55</v>
      </c>
      <c r="B51" s="12" t="s">
        <v>8</v>
      </c>
      <c r="C51" s="12"/>
      <c r="D51" s="39">
        <v>1083.48</v>
      </c>
      <c r="E51" s="27">
        <v>0</v>
      </c>
    </row>
    <row r="52" spans="1:5" s="1" customFormat="1" ht="12.95" customHeight="1" x14ac:dyDescent="0.2">
      <c r="A52" s="7" t="s">
        <v>56</v>
      </c>
      <c r="B52" s="12" t="s">
        <v>13</v>
      </c>
      <c r="C52" s="12"/>
      <c r="D52" s="39">
        <v>305.92</v>
      </c>
      <c r="E52" s="27">
        <v>3072.51</v>
      </c>
    </row>
    <row r="53" spans="1:5" s="1" customFormat="1" ht="12.95" customHeight="1" x14ac:dyDescent="0.2">
      <c r="A53" s="7" t="s">
        <v>57</v>
      </c>
      <c r="B53" s="12" t="s">
        <v>18</v>
      </c>
      <c r="C53" s="12"/>
      <c r="D53" s="39">
        <v>526.26</v>
      </c>
      <c r="E53" s="27">
        <v>1989.03</v>
      </c>
    </row>
    <row r="54" spans="1:5" s="1" customFormat="1" ht="12.95" customHeight="1" x14ac:dyDescent="0.2">
      <c r="A54" s="7" t="s">
        <v>58</v>
      </c>
      <c r="B54" s="12" t="s">
        <v>23</v>
      </c>
      <c r="C54" s="12"/>
      <c r="D54" s="27">
        <f>D51+D52-D53</f>
        <v>863.1400000000001</v>
      </c>
      <c r="E54" s="27">
        <v>1083.4800000000002</v>
      </c>
    </row>
    <row r="55" spans="1:5" s="1" customFormat="1" ht="12.95" customHeight="1" x14ac:dyDescent="0.2">
      <c r="A55" s="7" t="s">
        <v>59</v>
      </c>
      <c r="B55" s="12" t="s">
        <v>28</v>
      </c>
      <c r="C55" s="12"/>
      <c r="D55" s="27">
        <f>SUM(D56:D58)</f>
        <v>32.3675</v>
      </c>
      <c r="E55" s="27">
        <v>275.63625000000002</v>
      </c>
    </row>
    <row r="56" spans="1:5" s="1" customFormat="1" ht="12.95" customHeight="1" x14ac:dyDescent="0.2">
      <c r="A56" s="7" t="s">
        <v>60</v>
      </c>
      <c r="B56" s="12"/>
      <c r="C56" s="12" t="s">
        <v>102</v>
      </c>
      <c r="D56" s="27">
        <v>0</v>
      </c>
      <c r="E56" s="27">
        <v>0</v>
      </c>
    </row>
    <row r="57" spans="1:5" s="1" customFormat="1" ht="12.95" customHeight="1" x14ac:dyDescent="0.2">
      <c r="A57" s="7" t="s">
        <v>61</v>
      </c>
      <c r="B57" s="12"/>
      <c r="C57" s="12" t="s">
        <v>78</v>
      </c>
      <c r="D57" s="27">
        <f>D53*1.5%</f>
        <v>7.8938999999999995</v>
      </c>
      <c r="E57" s="27">
        <v>29.835449999999998</v>
      </c>
    </row>
    <row r="58" spans="1:5" s="1" customFormat="1" ht="12.95" customHeight="1" x14ac:dyDescent="0.2">
      <c r="A58" s="7" t="s">
        <v>79</v>
      </c>
      <c r="B58" s="12"/>
      <c r="C58" s="12" t="s">
        <v>40</v>
      </c>
      <c r="D58" s="27">
        <f>D52*8%</f>
        <v>24.473600000000001</v>
      </c>
      <c r="E58" s="27">
        <v>245.80080000000001</v>
      </c>
    </row>
    <row r="59" spans="1:5" s="1" customFormat="1" ht="12.95" customHeight="1" x14ac:dyDescent="0.2">
      <c r="A59" s="7" t="s">
        <v>62</v>
      </c>
      <c r="B59" s="12" t="s">
        <v>42</v>
      </c>
      <c r="C59" s="12"/>
      <c r="D59" s="27">
        <f>D53-D55</f>
        <v>493.89249999999998</v>
      </c>
      <c r="E59" s="27">
        <v>1713.39375</v>
      </c>
    </row>
    <row r="60" spans="1:5" s="1" customFormat="1" ht="12.95" customHeight="1" x14ac:dyDescent="0.2">
      <c r="A60" s="8" t="s">
        <v>63</v>
      </c>
      <c r="B60" s="6" t="s">
        <v>104</v>
      </c>
      <c r="C60" s="6"/>
      <c r="D60" s="26"/>
      <c r="E60" s="26"/>
    </row>
    <row r="61" spans="1:5" s="1" customFormat="1" ht="12.95" customHeight="1" x14ac:dyDescent="0.2">
      <c r="A61" s="7" t="s">
        <v>70</v>
      </c>
      <c r="B61" s="12" t="s">
        <v>8</v>
      </c>
      <c r="C61" s="12"/>
      <c r="D61" s="39">
        <v>777.29</v>
      </c>
      <c r="E61" s="27">
        <v>0</v>
      </c>
    </row>
    <row r="62" spans="1:5" s="1" customFormat="1" ht="12.95" customHeight="1" x14ac:dyDescent="0.2">
      <c r="A62" s="7" t="s">
        <v>71</v>
      </c>
      <c r="B62" s="12" t="s">
        <v>13</v>
      </c>
      <c r="C62" s="12"/>
      <c r="D62" s="39">
        <v>218.08</v>
      </c>
      <c r="E62" s="27">
        <v>2207.17</v>
      </c>
    </row>
    <row r="63" spans="1:5" s="1" customFormat="1" ht="12.95" customHeight="1" x14ac:dyDescent="0.2">
      <c r="A63" s="7" t="s">
        <v>72</v>
      </c>
      <c r="B63" s="12" t="s">
        <v>18</v>
      </c>
      <c r="C63" s="12"/>
      <c r="D63" s="39">
        <v>374.79</v>
      </c>
      <c r="E63" s="27">
        <v>1429.88</v>
      </c>
    </row>
    <row r="64" spans="1:5" s="1" customFormat="1" ht="12.95" customHeight="1" x14ac:dyDescent="0.2">
      <c r="A64" s="7" t="s">
        <v>73</v>
      </c>
      <c r="B64" s="12" t="s">
        <v>23</v>
      </c>
      <c r="C64" s="12"/>
      <c r="D64" s="27">
        <f>D61+D62-D63</f>
        <v>620.57999999999993</v>
      </c>
      <c r="E64" s="27">
        <v>777.29</v>
      </c>
    </row>
    <row r="65" spans="1:5" s="1" customFormat="1" ht="12.95" customHeight="1" x14ac:dyDescent="0.2">
      <c r="A65" s="7" t="s">
        <v>74</v>
      </c>
      <c r="B65" s="12" t="s">
        <v>28</v>
      </c>
      <c r="C65" s="12"/>
      <c r="D65" s="27">
        <f>SUM(D66:D68)</f>
        <v>23.068249999999999</v>
      </c>
      <c r="E65" s="27">
        <v>198.02179999999998</v>
      </c>
    </row>
    <row r="66" spans="1:5" s="1" customFormat="1" ht="12.95" customHeight="1" x14ac:dyDescent="0.2">
      <c r="A66" s="7" t="s">
        <v>75</v>
      </c>
      <c r="B66" s="12"/>
      <c r="C66" s="12" t="s">
        <v>102</v>
      </c>
      <c r="D66" s="27">
        <v>0</v>
      </c>
      <c r="E66" s="27">
        <v>0</v>
      </c>
    </row>
    <row r="67" spans="1:5" s="1" customFormat="1" ht="12.95" customHeight="1" x14ac:dyDescent="0.2">
      <c r="A67" s="7" t="s">
        <v>76</v>
      </c>
      <c r="B67" s="12"/>
      <c r="C67" s="12" t="s">
        <v>78</v>
      </c>
      <c r="D67" s="27">
        <f>D63*1.5%</f>
        <v>5.6218500000000002</v>
      </c>
      <c r="E67" s="27">
        <v>21.4482</v>
      </c>
    </row>
    <row r="68" spans="1:5" s="1" customFormat="1" ht="12.95" customHeight="1" x14ac:dyDescent="0.2">
      <c r="A68" s="7" t="s">
        <v>89</v>
      </c>
      <c r="B68" s="12"/>
      <c r="C68" s="12" t="s">
        <v>40</v>
      </c>
      <c r="D68" s="27">
        <f>D62*8%</f>
        <v>17.446400000000001</v>
      </c>
      <c r="E68" s="27">
        <v>176.5736</v>
      </c>
    </row>
    <row r="69" spans="1:5" s="1" customFormat="1" ht="12.95" customHeight="1" x14ac:dyDescent="0.2">
      <c r="A69" s="7" t="s">
        <v>91</v>
      </c>
      <c r="B69" s="12" t="s">
        <v>42</v>
      </c>
      <c r="C69" s="12"/>
      <c r="D69" s="27">
        <f>D63-D65</f>
        <v>351.72175000000004</v>
      </c>
      <c r="E69" s="27">
        <v>1231.8582000000001</v>
      </c>
    </row>
    <row r="70" spans="1:5" s="1" customFormat="1" ht="12.95" customHeight="1" x14ac:dyDescent="0.2">
      <c r="A70" s="8" t="s">
        <v>92</v>
      </c>
      <c r="B70" s="6" t="s">
        <v>136</v>
      </c>
      <c r="C70" s="6"/>
      <c r="D70" s="26"/>
      <c r="E70" s="26"/>
    </row>
    <row r="71" spans="1:5" s="1" customFormat="1" ht="12.95" customHeight="1" x14ac:dyDescent="0.2">
      <c r="A71" s="7" t="s">
        <v>93</v>
      </c>
      <c r="B71" s="12" t="s">
        <v>8</v>
      </c>
      <c r="C71" s="12"/>
      <c r="D71" s="39">
        <v>0</v>
      </c>
      <c r="E71" s="27">
        <v>0</v>
      </c>
    </row>
    <row r="72" spans="1:5" s="1" customFormat="1" ht="12.95" customHeight="1" x14ac:dyDescent="0.2">
      <c r="A72" s="7" t="s">
        <v>94</v>
      </c>
      <c r="B72" s="12" t="s">
        <v>13</v>
      </c>
      <c r="C72" s="12"/>
      <c r="D72" s="39">
        <v>141519.23000000001</v>
      </c>
      <c r="E72" s="27">
        <v>2207.17</v>
      </c>
    </row>
    <row r="73" spans="1:5" s="1" customFormat="1" ht="12.95" customHeight="1" x14ac:dyDescent="0.2">
      <c r="A73" s="7" t="s">
        <v>95</v>
      </c>
      <c r="B73" s="12" t="s">
        <v>18</v>
      </c>
      <c r="C73" s="12"/>
      <c r="D73" s="39">
        <v>55052.52</v>
      </c>
      <c r="E73" s="27">
        <v>1429.88</v>
      </c>
    </row>
    <row r="74" spans="1:5" s="1" customFormat="1" ht="12.95" customHeight="1" x14ac:dyDescent="0.2">
      <c r="A74" s="7" t="s">
        <v>96</v>
      </c>
      <c r="B74" s="12" t="s">
        <v>23</v>
      </c>
      <c r="C74" s="12"/>
      <c r="D74" s="27">
        <f>D71+D72-D73</f>
        <v>86466.710000000021</v>
      </c>
      <c r="E74" s="27">
        <v>777.29</v>
      </c>
    </row>
    <row r="75" spans="1:5" s="1" customFormat="1" ht="12.95" customHeight="1" x14ac:dyDescent="0.2">
      <c r="A75" s="7" t="s">
        <v>97</v>
      </c>
      <c r="B75" s="12" t="s">
        <v>28</v>
      </c>
      <c r="C75" s="12"/>
      <c r="D75" s="27">
        <v>0</v>
      </c>
      <c r="E75" s="27">
        <v>198.02179999999998</v>
      </c>
    </row>
    <row r="76" spans="1:5" s="1" customFormat="1" ht="12.95" customHeight="1" x14ac:dyDescent="0.2">
      <c r="A76" s="7" t="s">
        <v>98</v>
      </c>
      <c r="B76" s="12"/>
      <c r="C76" s="12" t="s">
        <v>102</v>
      </c>
      <c r="D76" s="39">
        <v>0</v>
      </c>
      <c r="E76" s="27">
        <v>0</v>
      </c>
    </row>
    <row r="77" spans="1:5" s="1" customFormat="1" ht="12.95" customHeight="1" x14ac:dyDescent="0.2">
      <c r="A77" s="8" t="s">
        <v>137</v>
      </c>
      <c r="B77" s="6" t="s">
        <v>64</v>
      </c>
      <c r="C77" s="6"/>
      <c r="D77" s="26"/>
      <c r="E77" s="26"/>
    </row>
    <row r="78" spans="1:5" s="1" customFormat="1" ht="12.95" customHeight="1" x14ac:dyDescent="0.2">
      <c r="A78" s="7" t="s">
        <v>138</v>
      </c>
      <c r="B78" s="9" t="s">
        <v>87</v>
      </c>
      <c r="C78" s="9"/>
      <c r="D78" s="39">
        <v>-280303.39</v>
      </c>
      <c r="E78" s="28">
        <v>0</v>
      </c>
    </row>
    <row r="79" spans="1:5" s="1" customFormat="1" ht="12.95" customHeight="1" x14ac:dyDescent="0.2">
      <c r="A79" s="7" t="s">
        <v>139</v>
      </c>
      <c r="B79" s="12" t="s">
        <v>65</v>
      </c>
      <c r="C79" s="12"/>
      <c r="D79" s="27">
        <f>D9+D41+D51+D61</f>
        <v>234441.00000000003</v>
      </c>
      <c r="E79" s="27">
        <v>0</v>
      </c>
    </row>
    <row r="80" spans="1:5" s="1" customFormat="1" ht="12.95" customHeight="1" x14ac:dyDescent="0.2">
      <c r="A80" s="7" t="s">
        <v>140</v>
      </c>
      <c r="B80" s="12" t="s">
        <v>66</v>
      </c>
      <c r="C80" s="12"/>
      <c r="D80" s="27">
        <f>D12+D42+D52+D62</f>
        <v>750114.47</v>
      </c>
      <c r="E80" s="27">
        <v>667995.17000000016</v>
      </c>
    </row>
    <row r="81" spans="1:5" s="1" customFormat="1" ht="12.95" customHeight="1" x14ac:dyDescent="0.2">
      <c r="A81" s="7" t="s">
        <v>141</v>
      </c>
      <c r="B81" s="12" t="s">
        <v>67</v>
      </c>
      <c r="C81" s="12"/>
      <c r="D81" s="27">
        <f>D15+D43+D53+D63</f>
        <v>561430.9800000001</v>
      </c>
      <c r="E81" s="27">
        <v>433554.17000000004</v>
      </c>
    </row>
    <row r="82" spans="1:5" s="1" customFormat="1" ht="12.95" customHeight="1" x14ac:dyDescent="0.2">
      <c r="A82" s="7" t="s">
        <v>142</v>
      </c>
      <c r="B82" s="12" t="s">
        <v>68</v>
      </c>
      <c r="C82" s="12"/>
      <c r="D82" s="27">
        <f>D79+D80-D81</f>
        <v>423124.48999999987</v>
      </c>
      <c r="E82" s="27">
        <v>234441.00000000012</v>
      </c>
    </row>
    <row r="83" spans="1:5" s="1" customFormat="1" ht="12.95" customHeight="1" x14ac:dyDescent="0.2">
      <c r="A83" s="7" t="s">
        <v>143</v>
      </c>
      <c r="B83" s="12" t="s">
        <v>28</v>
      </c>
      <c r="C83" s="12"/>
      <c r="D83" s="27">
        <f>D21+D45+D55+D65</f>
        <v>721148.64229999995</v>
      </c>
      <c r="E83" s="27">
        <v>713857.55614999973</v>
      </c>
    </row>
    <row r="84" spans="1:5" s="1" customFormat="1" ht="12.95" customHeight="1" x14ac:dyDescent="0.2">
      <c r="A84" s="7" t="s">
        <v>144</v>
      </c>
      <c r="B84" s="12" t="s">
        <v>69</v>
      </c>
      <c r="C84" s="12"/>
      <c r="D84" s="27">
        <f>D81-D83</f>
        <v>-159717.66229999985</v>
      </c>
      <c r="E84" s="27">
        <v>-280303.38614999969</v>
      </c>
    </row>
    <row r="85" spans="1:5" s="1" customFormat="1" ht="12.95" customHeight="1" x14ac:dyDescent="0.2">
      <c r="A85" s="7" t="s">
        <v>145</v>
      </c>
      <c r="B85" s="12" t="s">
        <v>88</v>
      </c>
      <c r="C85" s="12"/>
      <c r="D85" s="27">
        <f>D78+D81-D83</f>
        <v>-440021.05229999986</v>
      </c>
      <c r="E85" s="27">
        <v>-280303.38614999969</v>
      </c>
    </row>
    <row r="86" spans="1:5" s="1" customFormat="1" ht="12.95" customHeight="1" x14ac:dyDescent="0.2">
      <c r="A86" s="4" t="s">
        <v>106</v>
      </c>
      <c r="D86" s="24"/>
      <c r="E86" s="24"/>
    </row>
    <row r="87" spans="1:5" s="1" customFormat="1" ht="12.95" customHeight="1" x14ac:dyDescent="0.2">
      <c r="A87" s="4" t="s">
        <v>107</v>
      </c>
      <c r="D87" s="24"/>
      <c r="E87" s="24"/>
    </row>
    <row r="88" spans="1:5" s="1" customFormat="1" ht="12.95" customHeight="1" x14ac:dyDescent="0.2">
      <c r="A88" s="4" t="s">
        <v>120</v>
      </c>
      <c r="D88" s="24"/>
      <c r="E88" s="24"/>
    </row>
    <row r="89" spans="1:5" s="1" customFormat="1" ht="12.95" customHeight="1" x14ac:dyDescent="0.2">
      <c r="A89" s="4"/>
      <c r="D89" s="3"/>
      <c r="E89" s="24"/>
    </row>
    <row r="90" spans="1:5" s="1" customFormat="1" ht="12.95" customHeight="1" x14ac:dyDescent="0.2">
      <c r="A90" s="4"/>
      <c r="D90" s="3"/>
      <c r="E90" s="24"/>
    </row>
    <row r="91" spans="1:5" s="1" customFormat="1" ht="12.95" customHeight="1" x14ac:dyDescent="0.2">
      <c r="A91" s="4"/>
      <c r="D91" s="3"/>
      <c r="E91" s="24"/>
    </row>
    <row r="92" spans="1:5" s="1" customFormat="1" ht="12.95" customHeight="1" x14ac:dyDescent="0.2">
      <c r="A92" s="4"/>
      <c r="D92" s="3"/>
      <c r="E92" s="24"/>
    </row>
    <row r="93" spans="1:5" s="1" customFormat="1" ht="12.95" customHeight="1" x14ac:dyDescent="0.2">
      <c r="A93" s="4"/>
      <c r="D93" s="3"/>
      <c r="E93" s="24"/>
    </row>
    <row r="94" spans="1:5" s="1" customFormat="1" ht="12.95" customHeight="1" x14ac:dyDescent="0.2">
      <c r="A94" s="4"/>
      <c r="D94" s="3"/>
      <c r="E94" s="24"/>
    </row>
    <row r="95" spans="1:5" s="1" customFormat="1" ht="12.95" customHeight="1" x14ac:dyDescent="0.2">
      <c r="A95" s="4"/>
      <c r="D95" s="3"/>
      <c r="E95" s="24"/>
    </row>
    <row r="96" spans="1:5" s="1" customFormat="1" ht="12.95" customHeight="1" x14ac:dyDescent="0.2">
      <c r="A96" s="4"/>
      <c r="D96" s="3"/>
      <c r="E96" s="24"/>
    </row>
    <row r="97" spans="1:5" s="1" customFormat="1" ht="12.95" customHeight="1" x14ac:dyDescent="0.2">
      <c r="A97" s="4"/>
      <c r="D97" s="3"/>
      <c r="E97" s="24"/>
    </row>
    <row r="98" spans="1:5" s="1" customFormat="1" ht="12.95" customHeight="1" x14ac:dyDescent="0.2">
      <c r="A98" s="4"/>
      <c r="D98" s="3"/>
      <c r="E98" s="24"/>
    </row>
    <row r="99" spans="1:5" s="1" customFormat="1" ht="12.95" customHeight="1" x14ac:dyDescent="0.2">
      <c r="A99" s="4"/>
      <c r="D99" s="3"/>
      <c r="E99" s="24"/>
    </row>
    <row r="100" spans="1:5" s="1" customFormat="1" ht="12.95" customHeight="1" x14ac:dyDescent="0.2">
      <c r="A100" s="4"/>
      <c r="D100" s="3"/>
      <c r="E100" s="24"/>
    </row>
    <row r="101" spans="1:5" s="1" customFormat="1" ht="12.95" customHeight="1" x14ac:dyDescent="0.2">
      <c r="A101" s="4"/>
      <c r="D101" s="3"/>
      <c r="E101" s="24"/>
    </row>
    <row r="102" spans="1:5" s="1" customFormat="1" ht="12.95" customHeight="1" x14ac:dyDescent="0.2">
      <c r="A102" s="4"/>
      <c r="D102" s="3"/>
      <c r="E102" s="24"/>
    </row>
    <row r="103" spans="1:5" s="1" customFormat="1" ht="12.95" customHeight="1" x14ac:dyDescent="0.2">
      <c r="A103" s="4"/>
      <c r="D103" s="3"/>
      <c r="E103" s="24"/>
    </row>
    <row r="104" spans="1:5" s="1" customFormat="1" ht="12.95" customHeight="1" x14ac:dyDescent="0.2">
      <c r="A104" s="4"/>
      <c r="D104" s="3"/>
      <c r="E104" s="24"/>
    </row>
    <row r="105" spans="1:5" s="1" customFormat="1" ht="12.95" customHeight="1" x14ac:dyDescent="0.2">
      <c r="A105" s="4"/>
      <c r="D105" s="3"/>
      <c r="E105" s="24"/>
    </row>
    <row r="106" spans="1:5" s="1" customFormat="1" ht="12.95" customHeight="1" x14ac:dyDescent="0.2">
      <c r="A106" s="4"/>
      <c r="D106" s="3"/>
      <c r="E106" s="24"/>
    </row>
    <row r="107" spans="1:5" s="1" customFormat="1" ht="12.95" customHeight="1" x14ac:dyDescent="0.2">
      <c r="A107" s="4"/>
      <c r="D107" s="3"/>
      <c r="E107" s="24"/>
    </row>
    <row r="108" spans="1:5" s="1" customFormat="1" ht="12.95" customHeight="1" x14ac:dyDescent="0.2">
      <c r="A108" s="4"/>
      <c r="D108" s="3"/>
      <c r="E108" s="24"/>
    </row>
    <row r="109" spans="1:5" s="1" customFormat="1" ht="12.95" customHeight="1" x14ac:dyDescent="0.2">
      <c r="A109" s="4"/>
      <c r="D109" s="3"/>
      <c r="E109" s="24"/>
    </row>
    <row r="110" spans="1:5" s="1" customFormat="1" ht="12.95" customHeight="1" x14ac:dyDescent="0.2">
      <c r="A110" s="4"/>
      <c r="D110" s="3"/>
      <c r="E110" s="24"/>
    </row>
    <row r="111" spans="1:5" s="1" customFormat="1" ht="12.95" customHeight="1" x14ac:dyDescent="0.2">
      <c r="A111" s="4"/>
      <c r="D111" s="3"/>
      <c r="E111" s="24"/>
    </row>
    <row r="112" spans="1:5" s="1" customFormat="1" ht="12.95" customHeight="1" x14ac:dyDescent="0.2">
      <c r="A112" s="4"/>
      <c r="D112" s="3"/>
      <c r="E112" s="24"/>
    </row>
    <row r="113" spans="1:5" s="1" customFormat="1" ht="12.95" customHeight="1" x14ac:dyDescent="0.2">
      <c r="A113" s="4"/>
      <c r="D113" s="3"/>
      <c r="E113" s="24"/>
    </row>
    <row r="114" spans="1:5" s="1" customFormat="1" ht="12.95" customHeight="1" x14ac:dyDescent="0.2">
      <c r="A114" s="4"/>
      <c r="D114" s="3"/>
      <c r="E114" s="24"/>
    </row>
    <row r="115" spans="1:5" s="1" customFormat="1" ht="12.95" customHeight="1" x14ac:dyDescent="0.2">
      <c r="A115" s="4"/>
      <c r="D115" s="3"/>
      <c r="E115" s="24"/>
    </row>
    <row r="116" spans="1:5" s="1" customFormat="1" ht="12.95" customHeight="1" x14ac:dyDescent="0.2">
      <c r="A116" s="4"/>
      <c r="D116" s="3"/>
      <c r="E116" s="24"/>
    </row>
    <row r="117" spans="1:5" s="1" customFormat="1" ht="12.95" customHeight="1" x14ac:dyDescent="0.2">
      <c r="A117" s="4"/>
      <c r="D117" s="3"/>
      <c r="E117" s="24"/>
    </row>
    <row r="118" spans="1:5" s="1" customFormat="1" ht="12.95" customHeight="1" x14ac:dyDescent="0.2">
      <c r="A118" s="4"/>
      <c r="D118" s="3"/>
      <c r="E118" s="24"/>
    </row>
    <row r="119" spans="1:5" s="1" customFormat="1" ht="12.95" customHeight="1" x14ac:dyDescent="0.2">
      <c r="A119" s="4"/>
      <c r="D119" s="3"/>
      <c r="E119" s="24"/>
    </row>
    <row r="120" spans="1:5" s="1" customFormat="1" ht="12.95" customHeight="1" x14ac:dyDescent="0.2">
      <c r="A120" s="4"/>
      <c r="D120" s="3"/>
      <c r="E120" s="24"/>
    </row>
    <row r="121" spans="1:5" s="1" customFormat="1" ht="12.95" customHeight="1" x14ac:dyDescent="0.2">
      <c r="A121" s="4"/>
      <c r="D121" s="3"/>
      <c r="E121" s="24"/>
    </row>
    <row r="122" spans="1:5" s="1" customFormat="1" ht="12.95" customHeight="1" x14ac:dyDescent="0.2">
      <c r="A122" s="4"/>
      <c r="D122" s="3"/>
      <c r="E122" s="24"/>
    </row>
    <row r="123" spans="1:5" s="1" customFormat="1" ht="12.95" customHeight="1" x14ac:dyDescent="0.2">
      <c r="A123" s="4"/>
      <c r="D123" s="3"/>
      <c r="E123" s="24"/>
    </row>
    <row r="124" spans="1:5" s="1" customFormat="1" ht="12.95" customHeight="1" x14ac:dyDescent="0.2">
      <c r="A124" s="4"/>
      <c r="D124" s="3"/>
      <c r="E124" s="24"/>
    </row>
    <row r="125" spans="1:5" s="1" customFormat="1" ht="12.95" customHeight="1" x14ac:dyDescent="0.2">
      <c r="A125" s="4"/>
      <c r="D125" s="3"/>
      <c r="E125" s="24"/>
    </row>
    <row r="126" spans="1:5" s="1" customFormat="1" ht="12.95" customHeight="1" x14ac:dyDescent="0.2">
      <c r="A126" s="4"/>
      <c r="D126" s="3"/>
      <c r="E126" s="24"/>
    </row>
    <row r="127" spans="1:5" s="1" customFormat="1" ht="12.95" customHeight="1" x14ac:dyDescent="0.2">
      <c r="A127" s="4"/>
      <c r="D127" s="3"/>
      <c r="E127" s="24"/>
    </row>
    <row r="128" spans="1:5" s="1" customFormat="1" ht="12.95" customHeight="1" x14ac:dyDescent="0.2">
      <c r="A128" s="4"/>
      <c r="D128" s="3"/>
      <c r="E128" s="24"/>
    </row>
    <row r="129" spans="1:5" s="1" customFormat="1" ht="12.95" customHeight="1" x14ac:dyDescent="0.2">
      <c r="A129" s="4"/>
      <c r="D129" s="3"/>
      <c r="E129" s="24"/>
    </row>
    <row r="130" spans="1:5" s="1" customFormat="1" ht="12.95" customHeight="1" x14ac:dyDescent="0.2">
      <c r="A130" s="4"/>
      <c r="D130" s="3"/>
      <c r="E130" s="24"/>
    </row>
    <row r="131" spans="1:5" s="1" customFormat="1" ht="12.95" customHeight="1" x14ac:dyDescent="0.2">
      <c r="A131" s="4"/>
      <c r="D131" s="3"/>
      <c r="E131" s="24"/>
    </row>
    <row r="132" spans="1:5" s="1" customFormat="1" ht="12.95" customHeight="1" x14ac:dyDescent="0.2">
      <c r="A132" s="4"/>
      <c r="D132" s="3"/>
      <c r="E132" s="24"/>
    </row>
    <row r="133" spans="1:5" s="1" customFormat="1" ht="12.95" customHeight="1" x14ac:dyDescent="0.2">
      <c r="A133" s="4"/>
      <c r="D133" s="3"/>
      <c r="E133" s="24"/>
    </row>
    <row r="134" spans="1:5" s="1" customFormat="1" ht="12.95" customHeight="1" x14ac:dyDescent="0.2">
      <c r="A134" s="4"/>
      <c r="D134" s="3"/>
      <c r="E134" s="24"/>
    </row>
    <row r="135" spans="1:5" s="1" customFormat="1" ht="12.95" customHeight="1" x14ac:dyDescent="0.2">
      <c r="A135" s="4"/>
      <c r="D135" s="3"/>
      <c r="E135" s="24"/>
    </row>
    <row r="136" spans="1:5" s="1" customFormat="1" ht="12.95" customHeight="1" x14ac:dyDescent="0.2">
      <c r="A136" s="4"/>
      <c r="D136" s="3"/>
      <c r="E136" s="24"/>
    </row>
    <row r="137" spans="1:5" s="1" customFormat="1" ht="12.95" customHeight="1" x14ac:dyDescent="0.2">
      <c r="A137" s="4"/>
      <c r="D137" s="3"/>
      <c r="E137" s="24"/>
    </row>
    <row r="138" spans="1:5" s="1" customFormat="1" ht="12.95" customHeight="1" x14ac:dyDescent="0.2">
      <c r="A138" s="4"/>
      <c r="D138" s="3"/>
      <c r="E138" s="24"/>
    </row>
    <row r="139" spans="1:5" s="1" customFormat="1" ht="12.95" customHeight="1" x14ac:dyDescent="0.2">
      <c r="A139" s="4"/>
      <c r="D139" s="3"/>
      <c r="E139" s="24"/>
    </row>
    <row r="140" spans="1:5" s="1" customFormat="1" ht="12.95" customHeight="1" x14ac:dyDescent="0.2">
      <c r="A140" s="4"/>
      <c r="D140" s="3"/>
      <c r="E140" s="24"/>
    </row>
    <row r="141" spans="1:5" s="1" customFormat="1" ht="12.95" customHeight="1" x14ac:dyDescent="0.2">
      <c r="A141" s="4"/>
      <c r="D141" s="3"/>
      <c r="E141" s="24"/>
    </row>
    <row r="142" spans="1:5" s="1" customFormat="1" ht="12.95" customHeight="1" x14ac:dyDescent="0.2">
      <c r="A142" s="4"/>
      <c r="D142" s="3"/>
      <c r="E142" s="24"/>
    </row>
    <row r="143" spans="1:5" s="1" customFormat="1" ht="12.95" customHeight="1" x14ac:dyDescent="0.2">
      <c r="A143" s="4"/>
      <c r="D143" s="3"/>
      <c r="E143" s="24"/>
    </row>
    <row r="144" spans="1:5" s="1" customFormat="1" ht="12.95" customHeight="1" x14ac:dyDescent="0.2">
      <c r="A144" s="4"/>
      <c r="D144" s="3"/>
      <c r="E144" s="24"/>
    </row>
    <row r="145" spans="1:5" s="1" customFormat="1" ht="12.95" customHeight="1" x14ac:dyDescent="0.2">
      <c r="A145" s="4"/>
      <c r="D145" s="3"/>
      <c r="E145" s="24"/>
    </row>
    <row r="146" spans="1:5" s="1" customFormat="1" ht="12.95" customHeight="1" x14ac:dyDescent="0.2">
      <c r="A146" s="4"/>
      <c r="D146" s="3"/>
      <c r="E146" s="24"/>
    </row>
    <row r="147" spans="1:5" s="1" customFormat="1" ht="12.95" customHeight="1" x14ac:dyDescent="0.2">
      <c r="A147" s="4"/>
      <c r="D147" s="3"/>
      <c r="E147" s="24"/>
    </row>
    <row r="148" spans="1:5" s="1" customFormat="1" ht="12.95" customHeight="1" x14ac:dyDescent="0.2">
      <c r="A148" s="4"/>
      <c r="D148" s="3"/>
      <c r="E148" s="24"/>
    </row>
    <row r="149" spans="1:5" s="1" customFormat="1" ht="12.95" customHeight="1" x14ac:dyDescent="0.2">
      <c r="A149" s="4"/>
      <c r="D149" s="3"/>
      <c r="E149" s="24"/>
    </row>
    <row r="150" spans="1:5" s="1" customFormat="1" ht="12.95" customHeight="1" x14ac:dyDescent="0.2">
      <c r="A150" s="4"/>
      <c r="D150" s="3"/>
      <c r="E150" s="24"/>
    </row>
    <row r="151" spans="1:5" s="1" customFormat="1" ht="12.95" customHeight="1" x14ac:dyDescent="0.2">
      <c r="A151" s="4"/>
      <c r="D151" s="3"/>
      <c r="E151" s="24"/>
    </row>
    <row r="152" spans="1:5" s="1" customFormat="1" ht="12.95" customHeight="1" x14ac:dyDescent="0.2">
      <c r="A152" s="4"/>
      <c r="D152" s="3"/>
      <c r="E152" s="24"/>
    </row>
    <row r="153" spans="1:5" s="1" customFormat="1" ht="12.95" customHeight="1" x14ac:dyDescent="0.2">
      <c r="A153" s="4"/>
      <c r="D153" s="3"/>
      <c r="E153" s="24"/>
    </row>
    <row r="154" spans="1:5" s="1" customFormat="1" ht="12.95" customHeight="1" x14ac:dyDescent="0.2">
      <c r="A154" s="4"/>
      <c r="D154" s="3"/>
      <c r="E154" s="24"/>
    </row>
    <row r="155" spans="1:5" s="1" customFormat="1" ht="12.95" customHeight="1" x14ac:dyDescent="0.2">
      <c r="A155" s="4"/>
      <c r="D155" s="3"/>
      <c r="E155" s="24"/>
    </row>
    <row r="156" spans="1:5" s="1" customFormat="1" ht="12.95" customHeight="1" x14ac:dyDescent="0.2">
      <c r="A156" s="4"/>
      <c r="D156" s="3"/>
      <c r="E156" s="24"/>
    </row>
    <row r="157" spans="1:5" s="1" customFormat="1" ht="12.95" customHeight="1" x14ac:dyDescent="0.2">
      <c r="A157" s="4"/>
      <c r="D157" s="3"/>
      <c r="E157" s="24"/>
    </row>
    <row r="158" spans="1:5" s="1" customFormat="1" ht="12.95" customHeight="1" x14ac:dyDescent="0.2">
      <c r="A158" s="4"/>
      <c r="D158" s="3"/>
      <c r="E158" s="24"/>
    </row>
    <row r="159" spans="1:5" s="1" customFormat="1" ht="12.95" customHeight="1" x14ac:dyDescent="0.2">
      <c r="A159" s="4"/>
      <c r="D159" s="3"/>
      <c r="E159" s="24"/>
    </row>
    <row r="160" spans="1:5" s="1" customFormat="1" ht="12.95" customHeight="1" x14ac:dyDescent="0.2">
      <c r="A160" s="4"/>
      <c r="D160" s="3"/>
      <c r="E160" s="24"/>
    </row>
    <row r="161" spans="1:5" s="1" customFormat="1" ht="12.95" customHeight="1" x14ac:dyDescent="0.2">
      <c r="A161" s="4"/>
      <c r="D161" s="3"/>
      <c r="E161" s="24"/>
    </row>
    <row r="162" spans="1:5" s="1" customFormat="1" ht="12.95" customHeight="1" x14ac:dyDescent="0.2">
      <c r="A162" s="4"/>
      <c r="D162" s="3"/>
      <c r="E162" s="24"/>
    </row>
    <row r="163" spans="1:5" s="1" customFormat="1" ht="12.95" customHeight="1" x14ac:dyDescent="0.2">
      <c r="A163" s="4"/>
      <c r="D163" s="3"/>
      <c r="E163" s="24"/>
    </row>
    <row r="164" spans="1:5" s="1" customFormat="1" ht="12.95" customHeight="1" x14ac:dyDescent="0.2">
      <c r="A164" s="4"/>
      <c r="D164" s="3"/>
      <c r="E164" s="24"/>
    </row>
    <row r="165" spans="1:5" s="1" customFormat="1" ht="12.95" customHeight="1" x14ac:dyDescent="0.2">
      <c r="A165" s="4"/>
      <c r="D165" s="3"/>
      <c r="E165" s="24"/>
    </row>
    <row r="166" spans="1:5" s="1" customFormat="1" ht="12.95" customHeight="1" x14ac:dyDescent="0.2">
      <c r="A166" s="4"/>
      <c r="D166" s="3"/>
      <c r="E166" s="24"/>
    </row>
    <row r="167" spans="1:5" s="1" customFormat="1" ht="12.95" customHeight="1" x14ac:dyDescent="0.2">
      <c r="A167" s="4"/>
      <c r="D167" s="3"/>
      <c r="E167" s="24"/>
    </row>
    <row r="168" spans="1:5" s="1" customFormat="1" ht="12.95" customHeight="1" x14ac:dyDescent="0.2">
      <c r="A168" s="4"/>
      <c r="D168" s="3"/>
      <c r="E168" s="24"/>
    </row>
    <row r="169" spans="1:5" s="1" customFormat="1" ht="12.95" customHeight="1" x14ac:dyDescent="0.2">
      <c r="A169" s="4"/>
      <c r="D169" s="3"/>
      <c r="E169" s="24"/>
    </row>
    <row r="170" spans="1:5" s="1" customFormat="1" ht="12.95" customHeight="1" x14ac:dyDescent="0.2">
      <c r="A170" s="4"/>
      <c r="D170" s="3"/>
      <c r="E170" s="24"/>
    </row>
    <row r="171" spans="1:5" s="1" customFormat="1" ht="12.95" customHeight="1" x14ac:dyDescent="0.2">
      <c r="A171" s="4"/>
      <c r="D171" s="3"/>
      <c r="E171" s="24"/>
    </row>
    <row r="172" spans="1:5" s="1" customFormat="1" ht="12.95" customHeight="1" x14ac:dyDescent="0.2">
      <c r="A172" s="4"/>
      <c r="D172" s="3"/>
      <c r="E172" s="24"/>
    </row>
    <row r="173" spans="1:5" s="1" customFormat="1" ht="12.95" customHeight="1" x14ac:dyDescent="0.2">
      <c r="A173" s="4"/>
      <c r="D173" s="3"/>
      <c r="E173" s="24"/>
    </row>
    <row r="174" spans="1:5" s="1" customFormat="1" ht="12.95" customHeight="1" x14ac:dyDescent="0.2">
      <c r="A174" s="4"/>
      <c r="D174" s="3"/>
      <c r="E174" s="24"/>
    </row>
    <row r="175" spans="1:5" s="1" customFormat="1" ht="12.95" customHeight="1" x14ac:dyDescent="0.2">
      <c r="A175" s="4"/>
      <c r="D175" s="3"/>
      <c r="E175" s="24"/>
    </row>
    <row r="176" spans="1:5" s="1" customFormat="1" ht="12.95" customHeight="1" x14ac:dyDescent="0.2">
      <c r="A176" s="4"/>
      <c r="D176" s="3"/>
      <c r="E176" s="24"/>
    </row>
    <row r="177" spans="1:5" s="1" customFormat="1" ht="12.95" customHeight="1" x14ac:dyDescent="0.2">
      <c r="A177" s="4"/>
      <c r="D177" s="3"/>
      <c r="E177" s="24"/>
    </row>
    <row r="178" spans="1:5" s="1" customFormat="1" ht="12.95" customHeight="1" x14ac:dyDescent="0.2">
      <c r="A178" s="4"/>
      <c r="D178" s="3"/>
      <c r="E178" s="24"/>
    </row>
    <row r="179" spans="1:5" s="1" customFormat="1" ht="12.95" customHeight="1" x14ac:dyDescent="0.2">
      <c r="A179" s="4"/>
      <c r="D179" s="3"/>
      <c r="E179" s="24"/>
    </row>
    <row r="180" spans="1:5" s="1" customFormat="1" ht="12.95" customHeight="1" x14ac:dyDescent="0.2">
      <c r="A180" s="4"/>
      <c r="D180" s="3"/>
      <c r="E180" s="24"/>
    </row>
    <row r="181" spans="1:5" s="1" customFormat="1" ht="12.95" customHeight="1" x14ac:dyDescent="0.2">
      <c r="A181" s="4"/>
      <c r="D181" s="3"/>
      <c r="E181" s="24"/>
    </row>
    <row r="182" spans="1:5" s="1" customFormat="1" ht="12.95" customHeight="1" x14ac:dyDescent="0.2">
      <c r="A182" s="4"/>
      <c r="D182" s="3"/>
      <c r="E182" s="24"/>
    </row>
    <row r="183" spans="1:5" s="1" customFormat="1" ht="12.95" customHeight="1" x14ac:dyDescent="0.2">
      <c r="A183" s="4"/>
      <c r="D183" s="3"/>
      <c r="E183" s="24"/>
    </row>
    <row r="184" spans="1:5" s="1" customFormat="1" ht="12.95" customHeight="1" x14ac:dyDescent="0.2">
      <c r="A184" s="4"/>
      <c r="D184" s="3"/>
      <c r="E184" s="24"/>
    </row>
    <row r="185" spans="1:5" s="1" customFormat="1" ht="12.95" customHeight="1" x14ac:dyDescent="0.2">
      <c r="A185" s="4"/>
      <c r="D185" s="3"/>
      <c r="E185" s="24"/>
    </row>
    <row r="186" spans="1:5" s="1" customFormat="1" ht="12.95" customHeight="1" x14ac:dyDescent="0.2">
      <c r="A186" s="4"/>
      <c r="D186" s="3"/>
      <c r="E186" s="24"/>
    </row>
    <row r="187" spans="1:5" s="1" customFormat="1" ht="12.95" customHeight="1" x14ac:dyDescent="0.2">
      <c r="A187" s="4"/>
      <c r="D187" s="3"/>
      <c r="E187" s="24"/>
    </row>
    <row r="188" spans="1:5" s="1" customFormat="1" ht="12.95" customHeight="1" x14ac:dyDescent="0.2">
      <c r="A188" s="4"/>
      <c r="D188" s="3"/>
      <c r="E188" s="24"/>
    </row>
    <row r="189" spans="1:5" s="1" customFormat="1" ht="12.95" customHeight="1" x14ac:dyDescent="0.2">
      <c r="A189" s="4"/>
      <c r="D189" s="3"/>
      <c r="E189" s="24"/>
    </row>
    <row r="190" spans="1:5" s="1" customFormat="1" ht="12.95" customHeight="1" x14ac:dyDescent="0.2">
      <c r="A190" s="4"/>
      <c r="D190" s="3"/>
      <c r="E190" s="24"/>
    </row>
    <row r="191" spans="1:5" s="1" customFormat="1" ht="12.95" customHeight="1" x14ac:dyDescent="0.2">
      <c r="A191" s="4"/>
      <c r="D191" s="3"/>
      <c r="E191" s="24"/>
    </row>
    <row r="192" spans="1:5" s="1" customFormat="1" ht="12.95" customHeight="1" x14ac:dyDescent="0.2">
      <c r="A192" s="4"/>
      <c r="D192" s="3"/>
      <c r="E192" s="24"/>
    </row>
    <row r="193" spans="1:5" s="1" customFormat="1" ht="12.95" customHeight="1" x14ac:dyDescent="0.2">
      <c r="A193" s="4"/>
      <c r="D193" s="3"/>
      <c r="E193" s="24"/>
    </row>
    <row r="194" spans="1:5" s="1" customFormat="1" ht="12.95" customHeight="1" x14ac:dyDescent="0.2">
      <c r="A194" s="4"/>
      <c r="D194" s="3"/>
      <c r="E194" s="24"/>
    </row>
    <row r="195" spans="1:5" s="1" customFormat="1" ht="12.95" customHeight="1" x14ac:dyDescent="0.2">
      <c r="A195" s="4"/>
      <c r="D195" s="3"/>
      <c r="E195" s="24"/>
    </row>
    <row r="196" spans="1:5" s="1" customFormat="1" ht="12.95" customHeight="1" x14ac:dyDescent="0.2">
      <c r="A196" s="4"/>
      <c r="D196" s="3"/>
      <c r="E196" s="24"/>
    </row>
    <row r="197" spans="1:5" s="1" customFormat="1" ht="12.95" customHeight="1" x14ac:dyDescent="0.2">
      <c r="A197" s="4"/>
      <c r="D197" s="3"/>
      <c r="E197" s="24"/>
    </row>
    <row r="198" spans="1:5" s="1" customFormat="1" ht="12.95" customHeight="1" x14ac:dyDescent="0.2">
      <c r="A198" s="4"/>
      <c r="D198" s="3"/>
      <c r="E198" s="24"/>
    </row>
    <row r="199" spans="1:5" s="1" customFormat="1" ht="12.95" customHeight="1" x14ac:dyDescent="0.2">
      <c r="A199" s="4"/>
      <c r="D199" s="3"/>
      <c r="E199" s="24"/>
    </row>
    <row r="200" spans="1:5" s="1" customFormat="1" ht="12.95" customHeight="1" x14ac:dyDescent="0.2">
      <c r="A200" s="4"/>
      <c r="D200" s="3"/>
      <c r="E200" s="24"/>
    </row>
    <row r="201" spans="1:5" s="1" customFormat="1" ht="12.95" customHeight="1" x14ac:dyDescent="0.2">
      <c r="A201" s="4"/>
      <c r="D201" s="3"/>
      <c r="E201" s="24"/>
    </row>
    <row r="202" spans="1:5" s="1" customFormat="1" ht="12.95" customHeight="1" x14ac:dyDescent="0.2">
      <c r="A202" s="4"/>
      <c r="D202" s="3"/>
      <c r="E202" s="24"/>
    </row>
    <row r="203" spans="1:5" s="1" customFormat="1" ht="12.95" customHeight="1" x14ac:dyDescent="0.2">
      <c r="A203" s="4"/>
      <c r="D203" s="3"/>
      <c r="E203" s="24"/>
    </row>
    <row r="204" spans="1:5" s="1" customFormat="1" ht="12.95" customHeight="1" x14ac:dyDescent="0.2">
      <c r="A204" s="4"/>
      <c r="D204" s="3"/>
      <c r="E204" s="24"/>
    </row>
    <row r="205" spans="1:5" s="1" customFormat="1" ht="12.95" customHeight="1" x14ac:dyDescent="0.2">
      <c r="A205" s="4"/>
      <c r="D205" s="3"/>
      <c r="E205" s="24"/>
    </row>
    <row r="206" spans="1:5" s="1" customFormat="1" ht="12.95" customHeight="1" x14ac:dyDescent="0.2">
      <c r="A206" s="4"/>
      <c r="D206" s="3"/>
      <c r="E206" s="24"/>
    </row>
    <row r="207" spans="1:5" s="1" customFormat="1" ht="12.95" customHeight="1" x14ac:dyDescent="0.2">
      <c r="A207" s="4"/>
      <c r="D207" s="3"/>
      <c r="E207" s="24"/>
    </row>
    <row r="208" spans="1:5" s="1" customFormat="1" ht="12.95" customHeight="1" x14ac:dyDescent="0.2">
      <c r="A208" s="4"/>
      <c r="D208" s="3"/>
      <c r="E208" s="24"/>
    </row>
    <row r="209" spans="1:5" s="1" customFormat="1" ht="12.95" customHeight="1" x14ac:dyDescent="0.2">
      <c r="A209" s="4"/>
      <c r="D209" s="3"/>
      <c r="E209" s="24"/>
    </row>
    <row r="210" spans="1:5" s="1" customFormat="1" ht="12.95" customHeight="1" x14ac:dyDescent="0.2">
      <c r="A210" s="4"/>
      <c r="D210" s="3"/>
      <c r="E210" s="2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I18" sqref="I18"/>
    </sheetView>
  </sheetViews>
  <sheetFormatPr defaultRowHeight="15" x14ac:dyDescent="0.25"/>
  <cols>
    <col min="1" max="1" width="32" customWidth="1"/>
    <col min="2" max="2" width="22" customWidth="1"/>
    <col min="3" max="3" width="17.28515625" customWidth="1"/>
    <col min="4" max="4" width="22" customWidth="1"/>
  </cols>
  <sheetData>
    <row r="2" spans="1:4" ht="15.75" x14ac:dyDescent="0.25">
      <c r="A2" s="13" t="s">
        <v>135</v>
      </c>
    </row>
    <row r="5" spans="1:4" ht="15.75" x14ac:dyDescent="0.25">
      <c r="A5" s="14" t="s">
        <v>110</v>
      </c>
      <c r="B5" s="15" t="s">
        <v>121</v>
      </c>
      <c r="D5" s="15" t="s">
        <v>121</v>
      </c>
    </row>
    <row r="6" spans="1:4" x14ac:dyDescent="0.25">
      <c r="A6" s="19" t="s">
        <v>123</v>
      </c>
      <c r="B6" s="21"/>
      <c r="D6" s="21"/>
    </row>
    <row r="7" spans="1:4" ht="22.5" x14ac:dyDescent="0.25">
      <c r="A7" s="17" t="s">
        <v>124</v>
      </c>
      <c r="B7" s="21"/>
      <c r="D7" s="21">
        <v>3712.85</v>
      </c>
    </row>
    <row r="8" spans="1:4" x14ac:dyDescent="0.25">
      <c r="A8" s="20" t="s">
        <v>125</v>
      </c>
      <c r="B8" s="21"/>
      <c r="D8" s="21"/>
    </row>
    <row r="9" spans="1:4" x14ac:dyDescent="0.25">
      <c r="A9" s="18" t="s">
        <v>126</v>
      </c>
      <c r="B9" s="21"/>
      <c r="D9" s="21">
        <v>1682.76</v>
      </c>
    </row>
    <row r="10" spans="1:4" x14ac:dyDescent="0.25">
      <c r="A10" s="18" t="s">
        <v>127</v>
      </c>
      <c r="B10" s="21"/>
      <c r="D10" s="21">
        <v>297.52999999999997</v>
      </c>
    </row>
    <row r="11" spans="1:4" x14ac:dyDescent="0.25">
      <c r="A11" s="17" t="s">
        <v>128</v>
      </c>
      <c r="B11" s="22"/>
      <c r="D11" s="22">
        <v>4923.21</v>
      </c>
    </row>
    <row r="12" spans="1:4" x14ac:dyDescent="0.25">
      <c r="A12" s="17" t="s">
        <v>129</v>
      </c>
      <c r="B12" s="22"/>
      <c r="D12" s="22">
        <v>3640.36</v>
      </c>
    </row>
    <row r="13" spans="1:4" x14ac:dyDescent="0.25">
      <c r="A13" s="16" t="s">
        <v>111</v>
      </c>
      <c r="B13" s="21">
        <f>SUM(B6:B12)</f>
        <v>0</v>
      </c>
      <c r="D13" s="21">
        <f>SUM(D6:D12)</f>
        <v>14256.71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>
      <selection activeCell="H9" sqref="H9"/>
    </sheetView>
  </sheetViews>
  <sheetFormatPr defaultRowHeight="15" x14ac:dyDescent="0.25"/>
  <cols>
    <col min="1" max="1" width="6.7109375" customWidth="1"/>
    <col min="2" max="2" width="35.7109375" customWidth="1"/>
    <col min="3" max="3" width="14.7109375" customWidth="1"/>
    <col min="5" max="5" width="12.42578125" customWidth="1"/>
  </cols>
  <sheetData>
    <row r="2" spans="1:5" x14ac:dyDescent="0.25">
      <c r="A2" s="23"/>
      <c r="B2" s="30" t="s">
        <v>146</v>
      </c>
      <c r="C2" s="23"/>
      <c r="D2" s="23"/>
      <c r="E2" s="23"/>
    </row>
    <row r="3" spans="1:5" ht="28.5" x14ac:dyDescent="0.25">
      <c r="A3" s="31" t="s">
        <v>147</v>
      </c>
      <c r="B3" s="31" t="s">
        <v>148</v>
      </c>
      <c r="C3" s="31" t="s">
        <v>149</v>
      </c>
      <c r="D3" s="31" t="s">
        <v>150</v>
      </c>
      <c r="E3" s="31" t="s">
        <v>151</v>
      </c>
    </row>
    <row r="4" spans="1:5" x14ac:dyDescent="0.25">
      <c r="A4" s="32"/>
      <c r="B4" s="33"/>
      <c r="C4" s="32"/>
      <c r="D4" s="32"/>
      <c r="E4" s="32"/>
    </row>
    <row r="5" spans="1:5" ht="16.149999999999999" customHeight="1" x14ac:dyDescent="0.25">
      <c r="A5" s="34">
        <v>1</v>
      </c>
      <c r="B5" s="35" t="s">
        <v>152</v>
      </c>
      <c r="C5" s="35" t="s">
        <v>153</v>
      </c>
      <c r="D5" s="34" t="s">
        <v>154</v>
      </c>
      <c r="E5" s="32">
        <v>5655.62</v>
      </c>
    </row>
    <row r="6" spans="1:5" ht="18.600000000000001" customHeight="1" x14ac:dyDescent="0.25">
      <c r="A6" s="34">
        <v>2</v>
      </c>
      <c r="B6" s="35" t="s">
        <v>155</v>
      </c>
      <c r="C6" s="35" t="s">
        <v>153</v>
      </c>
      <c r="D6" s="34" t="s">
        <v>154</v>
      </c>
      <c r="E6" s="32">
        <v>6093.2700000000013</v>
      </c>
    </row>
    <row r="7" spans="1:5" ht="16.149999999999999" customHeight="1" x14ac:dyDescent="0.25">
      <c r="A7" s="34">
        <v>3</v>
      </c>
      <c r="B7" s="35" t="s">
        <v>156</v>
      </c>
      <c r="C7" s="35" t="s">
        <v>153</v>
      </c>
      <c r="D7" s="34" t="s">
        <v>154</v>
      </c>
      <c r="E7" s="32">
        <v>4931.8549999999996</v>
      </c>
    </row>
    <row r="8" spans="1:5" ht="31.15" customHeight="1" x14ac:dyDescent="0.25">
      <c r="A8" s="34">
        <v>4</v>
      </c>
      <c r="B8" s="35" t="s">
        <v>157</v>
      </c>
      <c r="C8" s="35" t="s">
        <v>158</v>
      </c>
      <c r="D8" s="36" t="s">
        <v>159</v>
      </c>
      <c r="E8" s="32">
        <v>2801.57</v>
      </c>
    </row>
    <row r="9" spans="1:5" ht="44.45" customHeight="1" x14ac:dyDescent="0.25">
      <c r="A9" s="36">
        <v>5</v>
      </c>
      <c r="B9" s="37" t="s">
        <v>160</v>
      </c>
      <c r="C9" s="37" t="s">
        <v>161</v>
      </c>
      <c r="D9" s="36" t="s">
        <v>159</v>
      </c>
      <c r="E9" s="32">
        <v>12451.529999999999</v>
      </c>
    </row>
    <row r="10" spans="1:5" ht="18.75" x14ac:dyDescent="0.3">
      <c r="A10" s="32"/>
      <c r="B10" s="32"/>
      <c r="C10" s="33" t="s">
        <v>162</v>
      </c>
      <c r="D10" s="32"/>
      <c r="E10" s="38">
        <f>SUM(E5:E9)</f>
        <v>31933.845000000001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Текущий ремонт</vt:lpstr>
      <vt:lpstr>ТР Год 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2021-03-17T10:31:24Z</dcterms:modified>
</cp:coreProperties>
</file>