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6" i="15"/>
  <c r="D17" i="15"/>
  <c r="D14" i="15"/>
  <c r="D13" i="15"/>
  <c r="D33" i="15" l="1"/>
  <c r="D34" i="15" l="1"/>
  <c r="D22" i="15"/>
  <c r="B24" i="16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<sst xmlns="http://schemas.openxmlformats.org/spreadsheetml/2006/main" count="179" uniqueCount="152">
  <si>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</si>
  <si>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</si>
  <si>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</si>
  <si>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</si>
  <si>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</si>
  <si>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</si>
  <si>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</si>
  <si>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</si>
  <si>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</si>
  <si>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</si>
  <si>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</si>
  <si>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</si>
  <si>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</si>
  <si>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</si>
  <si>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</si>
  <si>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</si>
  <si>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</si>
  <si>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</si>
  <si>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</si>
  <si>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</si>
  <si>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</si>
  <si>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</si>
  <si>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</si>
  <si>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</si>
  <si>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</si>
  <si>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</si>
  <si>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</si>
  <si>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</si>
  <si>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</si>
  <si>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</si>
  <si>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</si>
  <si>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</si>
  <si>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</si>
  <si>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</si>
  <si>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</si>
  <si>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</si>
  <si>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</si>
  <si>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</si>
  <si>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</si>
  <si>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</si>
  <si>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</si>
  <si>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</si>
  <si>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</si>
  <si>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</si>
  <si>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</si>
  <si>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</si>
  <si>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</si>
  <si>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</si>
  <si>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</si>
  <si>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</si>
  <si>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</si>
  <si>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</si>
  <si>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</si>
  <si>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</si>
  <si>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</si>
  <si>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</si>
  <si>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</si>
  <si>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</si>
  <si>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</si>
  <si>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</si>
  <si>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</si>
  <si>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</si>
  <si>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</si>
  <si>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</si>
  <si>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</si>
  <si>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</si>
  <si>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</si>
  <si>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</si>
  <si>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</si>
  <si>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</si>
  <si>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</si>
  <si>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</si>
  <si>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</si>
  <si>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</si>
  <si>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</si>
  <si>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</si>
  <si>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</si>
  <si>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</si>
  <si>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</si>
  <si>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</si>
  <si>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</si>
  <si>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</si>
  <si>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</si>
  <si>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</si>
  <si>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</si>
  <si>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</si>
  <si>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</si>
  <si>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</si>
  <si>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</si>
  <si>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</si>
  <si>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</si>
  <si>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</si>
  <si>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</si>
  <si>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</si>
  <si>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</si>
  <si>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</si>
  <si>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</si>
  <si>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</si>
  <si>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</si>
  <si>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</si>
  <si>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</si>
  <si>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</si>
  <si>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</si>
  <si>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</si>
  <si>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</si>
  <si>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</si>
  <si>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</si>
  <si>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</si>
  <si>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Ключевая,14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</si>
  <si>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</si>
  <si>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</si>
  <si>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</si>
  <si>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</si>
  <si>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</si>
  <si>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</si>
  <si>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</si>
  <si>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</si>
  <si>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</si>
  <si>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</si>
  <si>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</si>
  <si>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</si>
  <si>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Ключевая,14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</si>
  <si>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</si>
  <si>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</si>
  <si>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</si>
  <si>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</si>
  <si>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</si>
  <si>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</si>
  <si>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</si>
  <si>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</si>
  <si>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</si>
  <si>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подъездов</t>
  </si>
  <si>
    <t>Установка металлических дверных блоков в готовые проёмы</t>
  </si>
  <si>
    <t>Змена замков навесных</t>
  </si>
  <si>
    <t>Холодное и горячее водоснабжение:</t>
  </si>
  <si>
    <t>Замена затвора на подаче ГВС</t>
  </si>
  <si>
    <t>Промывка теплообменника</t>
  </si>
  <si>
    <t>Ремонт ХВС</t>
  </si>
  <si>
    <t>Электроснабжение:</t>
  </si>
  <si>
    <t>Замена светильника на светильник светодиодный</t>
  </si>
  <si>
    <t>Благоустройство:</t>
  </si>
  <si>
    <t>Ремонт МАФ</t>
  </si>
  <si>
    <t>Окраска скамьи со спинкой</t>
  </si>
  <si>
    <t>Окраска урн (МАФ)</t>
  </si>
  <si>
    <t>Окраска качели (МАФ)</t>
  </si>
  <si>
    <t>Окраска столика (МАФ)</t>
  </si>
  <si>
    <t>Окраска турника(МАФ)</t>
  </si>
  <si>
    <t>Установка противоскользящих ковриков</t>
  </si>
  <si>
    <t>Замена регулировочного клапана на ГВС</t>
  </si>
  <si>
    <t>Транспортные услуги по вывозу снега и мусора на субботниках</t>
  </si>
  <si>
    <t>Услуги курьера по доставке писем и документов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</si>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</sst>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0;&#1083;&#1102;&#1095;&#1077;&#1074;&#1072;&#1103;,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334336.87999999989</v>
          </cell>
        </row>
        <row r="20">
          <cell r="D20">
            <v>2000</v>
          </cell>
        </row>
        <row r="44">
          <cell r="D44">
            <v>-6634.2700000000041</v>
          </cell>
        </row>
        <row r="54">
          <cell r="D54">
            <v>2416.04</v>
          </cell>
        </row>
        <row r="64">
          <cell r="D64">
            <v>237.66000000000076</v>
          </cell>
        </row>
        <row r="78">
          <cell r="D78">
            <v>-269225.41900000023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216">
          <cell r="F216">
            <v>1460636.59</v>
          </cell>
          <cell r="J216">
            <v>1410338.29</v>
          </cell>
        </row>
        <row r="220">
          <cell r="F220">
            <v>2312.6499999999996</v>
          </cell>
          <cell r="J220">
            <v>2088.39</v>
          </cell>
        </row>
        <row r="221">
          <cell r="F221">
            <v>3012.6200000000003</v>
          </cell>
          <cell r="J221">
            <v>4619.1799999999994</v>
          </cell>
        </row>
        <row r="222">
          <cell r="F222">
            <v>70545.88</v>
          </cell>
          <cell r="J222">
            <v>66494.259999999995</v>
          </cell>
        </row>
        <row r="233">
          <cell r="B233">
            <v>12000</v>
          </cell>
        </row>
        <row r="234">
          <cell r="B234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1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2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125</v>
      </c>
    </row>
    <row r="4" spans="1:11" ht="12.95" customHeight="1" x14ac:dyDescent="0.25">
      <c r="A4" s="1" t="s">
        <v>1</v>
      </c>
      <c r="C4" s="1" t="s">
        <v>126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4" t="s">
        <v>4</v>
      </c>
      <c r="C7" s="34"/>
      <c r="D7" s="7" t="s">
        <v>5</v>
      </c>
    </row>
    <row r="8" spans="1:11" ht="12.95" customHeight="1" x14ac:dyDescent="0.25">
      <c r="A8" s="8" t="s">
        <v>6</v>
      </c>
      <c r="B8" s="35" t="s">
        <v>109</v>
      </c>
      <c r="C8" s="35"/>
      <c r="D8" s="9"/>
    </row>
    <row r="9" spans="1:11" ht="12.95" customHeight="1" x14ac:dyDescent="0.25">
      <c r="A9" s="10" t="s">
        <v>7</v>
      </c>
      <c r="B9" s="36" t="s">
        <v>8</v>
      </c>
      <c r="C9" s="36"/>
      <c r="D9" s="11">
        <f>SUM(D10:D11)</f>
        <v>336336.87999999989</v>
      </c>
    </row>
    <row r="10" spans="1:11" ht="12.95" customHeight="1" x14ac:dyDescent="0.25">
      <c r="A10" s="10" t="s">
        <v>9</v>
      </c>
      <c r="B10" s="12"/>
      <c r="C10" s="19" t="s">
        <v>110</v>
      </c>
      <c r="D10" s="11">
        <f>'[1]2018'!$D$19</f>
        <v>334336.87999999989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1472636.59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11">
        <f>'[2]2019'!$F$216</f>
        <v>1460636.59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'[2]2019'!$B$233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1421338.29</v>
      </c>
    </row>
    <row r="16" spans="1:11" ht="12.95" customHeight="1" x14ac:dyDescent="0.25">
      <c r="A16" s="10" t="s">
        <v>17</v>
      </c>
      <c r="B16" s="19"/>
      <c r="C16" s="19" t="s">
        <v>112</v>
      </c>
      <c r="D16" s="11">
        <f>'[2]2019'!$J$216</f>
        <v>1410338.29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'[2]2019'!$B$234</f>
        <v>11000</v>
      </c>
    </row>
    <row r="18" spans="1:5" ht="12.95" customHeight="1" x14ac:dyDescent="0.25">
      <c r="A18" s="10" t="s">
        <v>19</v>
      </c>
      <c r="B18" s="36" t="s">
        <v>20</v>
      </c>
      <c r="C18" s="36"/>
      <c r="D18" s="11">
        <f>SUM(D19:D20)</f>
        <v>387635.17999999993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384635.17999999993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3000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1388995.4315500001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рем.'!B24</f>
        <v>189541.00999999998</v>
      </c>
    </row>
    <row r="23" spans="1:5" ht="12.95" customHeight="1" x14ac:dyDescent="0.25">
      <c r="A23" s="10" t="s">
        <v>27</v>
      </c>
      <c r="B23" s="18"/>
      <c r="C23" s="18" t="s">
        <v>88</v>
      </c>
      <c r="D23" s="11">
        <v>9080.5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416705.88</v>
      </c>
    </row>
    <row r="25" spans="1:5" ht="12.95" customHeight="1" x14ac:dyDescent="0.25">
      <c r="A25" s="10" t="s">
        <v>30</v>
      </c>
      <c r="B25" s="18"/>
      <c r="C25" s="1" t="s">
        <v>106</v>
      </c>
      <c r="D25" s="11">
        <v>168896.78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316973.95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60806.69</v>
      </c>
    </row>
    <row r="28" spans="1:5" s="1" customFormat="1" ht="12.95" customHeight="1" x14ac:dyDescent="0.2">
      <c r="A28" s="10" t="s">
        <v>33</v>
      </c>
      <c r="B28" s="18"/>
      <c r="C28" s="18" t="s">
        <v>100</v>
      </c>
      <c r="D28" s="11">
        <v>34285.480000000003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7080</v>
      </c>
    </row>
    <row r="30" spans="1:5" s="1" customFormat="1" ht="12.95" customHeight="1" x14ac:dyDescent="0.2">
      <c r="A30" s="10" t="s">
        <v>89</v>
      </c>
      <c r="B30" s="18"/>
      <c r="C30" s="12" t="s">
        <v>151</v>
      </c>
      <c r="D30" s="11">
        <v>0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3828</v>
      </c>
    </row>
    <row r="32" spans="1:5" s="1" customFormat="1" ht="12.95" customHeight="1" x14ac:dyDescent="0.2">
      <c r="A32" s="10" t="s">
        <v>74</v>
      </c>
      <c r="B32" s="12"/>
      <c r="C32" s="12" t="s">
        <v>114</v>
      </c>
      <c r="D32" s="11">
        <v>0</v>
      </c>
    </row>
    <row r="33" spans="1:4" s="1" customFormat="1" ht="12.95" customHeight="1" x14ac:dyDescent="0.2">
      <c r="A33" s="10" t="s">
        <v>77</v>
      </c>
      <c r="B33" s="12"/>
      <c r="C33" s="18" t="s">
        <v>149</v>
      </c>
      <c r="D33" s="11">
        <f>4233.8+7450+630</f>
        <v>12313.8</v>
      </c>
    </row>
    <row r="34" spans="1:4" s="1" customFormat="1" ht="12.95" customHeight="1" x14ac:dyDescent="0.2">
      <c r="A34" s="10" t="s">
        <v>80</v>
      </c>
      <c r="B34" s="12"/>
      <c r="C34" s="18" t="s">
        <v>115</v>
      </c>
      <c r="D34" s="11">
        <f>339.34+6000</f>
        <v>6339.34</v>
      </c>
    </row>
    <row r="35" spans="1:4" s="1" customFormat="1" ht="12.95" customHeight="1" x14ac:dyDescent="0.2">
      <c r="A35" s="10" t="s">
        <v>81</v>
      </c>
      <c r="B35" s="12"/>
      <c r="C35" s="18" t="s">
        <v>107</v>
      </c>
      <c r="D35" s="11">
        <v>18746.849999999999</v>
      </c>
    </row>
    <row r="36" spans="1:4" s="1" customFormat="1" ht="12.95" customHeight="1" x14ac:dyDescent="0.2">
      <c r="A36" s="10" t="s">
        <v>82</v>
      </c>
      <c r="B36" s="12"/>
      <c r="C36" s="23" t="s">
        <v>150</v>
      </c>
      <c r="D36" s="11">
        <v>5266.15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21320.074349999999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117810.92720000001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32342.858449999942</v>
      </c>
    </row>
    <row r="40" spans="1:4" s="1" customFormat="1" ht="12.95" customHeight="1" x14ac:dyDescent="0.2">
      <c r="A40" s="13" t="s">
        <v>39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'[1]2018'!$D$44</f>
        <v>-6634.2700000000041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'[2]2019'!$F$222</f>
        <v>70545.88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'[2]2019'!$J$222</f>
        <v>66494.259999999995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-2582.6499999999942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98111.254300000001</v>
      </c>
    </row>
    <row r="46" spans="1:4" s="1" customFormat="1" ht="12.95" customHeight="1" x14ac:dyDescent="0.2">
      <c r="A46" s="10" t="s">
        <v>46</v>
      </c>
      <c r="B46" s="12"/>
      <c r="C46" s="12" t="s">
        <v>103</v>
      </c>
      <c r="D46" s="11">
        <v>91470.17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997.4138999999999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5643.6704000000009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-31616.994300000006</v>
      </c>
    </row>
    <row r="50" spans="1:4" s="1" customFormat="1" ht="12.95" customHeight="1" x14ac:dyDescent="0.2">
      <c r="A50" s="13" t="s">
        <v>50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'[1]2018'!$D$54</f>
        <v>2416.04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'[2]2019'!$F$221</f>
        <v>3012.6200000000003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'[2]2019'!$J$221</f>
        <v>4619.1799999999994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809.48000000000047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5445.4773000000005</v>
      </c>
    </row>
    <row r="56" spans="1:4" s="1" customFormat="1" ht="12.95" customHeight="1" x14ac:dyDescent="0.2">
      <c r="A56" s="10" t="s">
        <v>56</v>
      </c>
      <c r="B56" s="12"/>
      <c r="C56" s="12" t="s">
        <v>103</v>
      </c>
      <c r="D56" s="11">
        <v>5135.18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69.287699999999987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241.00960000000003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-826.29730000000109</v>
      </c>
    </row>
    <row r="60" spans="1:4" s="1" customFormat="1" ht="12.95" customHeight="1" x14ac:dyDescent="0.2">
      <c r="A60" s="13" t="s">
        <v>59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'[1]2018'!$D$64</f>
        <v>237.66000000000076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'[2]2019'!$F$220</f>
        <v>2312.6499999999996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'[2]2019'!$J$220</f>
        <v>2088.39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461.92000000000053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1254.0878499999999</v>
      </c>
    </row>
    <row r="66" spans="1:4" s="1" customFormat="1" ht="12.95" customHeight="1" x14ac:dyDescent="0.2">
      <c r="A66" s="10" t="s">
        <v>71</v>
      </c>
      <c r="B66" s="12"/>
      <c r="C66" s="12" t="s">
        <v>103</v>
      </c>
      <c r="D66" s="11">
        <v>1037.75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31.325849999999996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185.01199999999997</v>
      </c>
    </row>
    <row r="69" spans="1:4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834.30214999999998</v>
      </c>
    </row>
    <row r="70" spans="1:4" s="1" customFormat="1" ht="12.95" customHeight="1" x14ac:dyDescent="0.2">
      <c r="A70" s="13" t="s">
        <v>91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15">
        <f>'[1]2018'!$D$78</f>
        <v>-269225.41900000023</v>
      </c>
    </row>
    <row r="72" spans="1:4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332356.30999999982</v>
      </c>
    </row>
    <row r="73" spans="1:4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1548507.7400000002</v>
      </c>
    </row>
    <row r="74" spans="1:4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1494540.1199999999</v>
      </c>
    </row>
    <row r="75" spans="1:4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386323.93000000017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1493806.2509999999</v>
      </c>
    </row>
    <row r="77" spans="1:4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733.86899999994785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-268491.55000000028</v>
      </c>
    </row>
    <row r="79" spans="1:4" s="1" customFormat="1" ht="12.95" customHeight="1" x14ac:dyDescent="0.2">
      <c r="A79" s="5" t="s">
        <v>123</v>
      </c>
      <c r="D79" s="4"/>
    </row>
    <row r="80" spans="1:4" s="1" customFormat="1" ht="12.95" customHeight="1" x14ac:dyDescent="0.2">
      <c r="A80" s="5" t="s">
        <v>124</v>
      </c>
      <c r="D80" s="4"/>
    </row>
    <row r="81" spans="1:4" s="1" customFormat="1" ht="12.95" customHeight="1" x14ac:dyDescent="0.2">
      <c r="A81" s="5" t="s">
        <v>128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H21" sqref="H21"/>
    </sheetView>
  </sheetViews>
  <sheetFormatPr defaultRowHeight="15" x14ac:dyDescent="0.25"/>
  <cols>
    <col min="1" max="1" width="45.5703125" customWidth="1"/>
    <col min="2" max="2" width="17.85546875" customWidth="1"/>
  </cols>
  <sheetData>
    <row r="1" spans="1:2" ht="15.75" x14ac:dyDescent="0.25">
      <c r="A1" s="20" t="s">
        <v>127</v>
      </c>
    </row>
    <row r="3" spans="1:2" ht="15.75" x14ac:dyDescent="0.25">
      <c r="A3" s="21" t="s">
        <v>120</v>
      </c>
      <c r="B3" s="22" t="s">
        <v>121</v>
      </c>
    </row>
    <row r="4" spans="1:2" x14ac:dyDescent="0.25">
      <c r="A4" s="24" t="s">
        <v>129</v>
      </c>
      <c r="B4" s="30"/>
    </row>
    <row r="5" spans="1:2" x14ac:dyDescent="0.25">
      <c r="A5" s="25" t="s">
        <v>130</v>
      </c>
      <c r="B5" s="31">
        <v>24924.18</v>
      </c>
    </row>
    <row r="6" spans="1:2" x14ac:dyDescent="0.25">
      <c r="A6" s="25" t="s">
        <v>131</v>
      </c>
      <c r="B6" s="32">
        <v>2557.83</v>
      </c>
    </row>
    <row r="7" spans="1:2" x14ac:dyDescent="0.25">
      <c r="A7" s="25" t="s">
        <v>132</v>
      </c>
      <c r="B7" s="32">
        <v>86661.59</v>
      </c>
    </row>
    <row r="8" spans="1:2" x14ac:dyDescent="0.25">
      <c r="A8" s="26" t="s">
        <v>133</v>
      </c>
      <c r="B8" s="32">
        <v>974.71</v>
      </c>
    </row>
    <row r="9" spans="1:2" x14ac:dyDescent="0.25">
      <c r="A9" s="27" t="s">
        <v>134</v>
      </c>
      <c r="B9" s="32"/>
    </row>
    <row r="10" spans="1:2" x14ac:dyDescent="0.25">
      <c r="A10" s="28" t="s">
        <v>135</v>
      </c>
      <c r="B10" s="32">
        <v>6494.79</v>
      </c>
    </row>
    <row r="11" spans="1:2" x14ac:dyDescent="0.25">
      <c r="A11" s="26" t="s">
        <v>136</v>
      </c>
      <c r="B11" s="32">
        <v>36708.870000000003</v>
      </c>
    </row>
    <row r="12" spans="1:2" x14ac:dyDescent="0.25">
      <c r="A12" s="26" t="s">
        <v>137</v>
      </c>
      <c r="B12" s="32">
        <v>1029.7</v>
      </c>
    </row>
    <row r="13" spans="1:2" x14ac:dyDescent="0.25">
      <c r="A13" s="26" t="s">
        <v>148</v>
      </c>
      <c r="B13" s="32">
        <v>18758.240000000002</v>
      </c>
    </row>
    <row r="14" spans="1:2" x14ac:dyDescent="0.25">
      <c r="A14" s="27" t="s">
        <v>138</v>
      </c>
      <c r="B14" s="32"/>
    </row>
    <row r="15" spans="1:2" x14ac:dyDescent="0.25">
      <c r="A15" s="26" t="s">
        <v>139</v>
      </c>
      <c r="B15" s="33">
        <v>1907.12</v>
      </c>
    </row>
    <row r="16" spans="1:2" x14ac:dyDescent="0.25">
      <c r="A16" s="29" t="s">
        <v>140</v>
      </c>
      <c r="B16" s="33"/>
    </row>
    <row r="17" spans="1:2" x14ac:dyDescent="0.25">
      <c r="A17" s="25" t="s">
        <v>141</v>
      </c>
      <c r="B17" s="33">
        <v>1106.71</v>
      </c>
    </row>
    <row r="18" spans="1:2" x14ac:dyDescent="0.25">
      <c r="A18" s="25" t="s">
        <v>142</v>
      </c>
      <c r="B18" s="33">
        <v>1125.07</v>
      </c>
    </row>
    <row r="19" spans="1:2" x14ac:dyDescent="0.25">
      <c r="A19" s="25" t="s">
        <v>143</v>
      </c>
      <c r="B19" s="33">
        <v>469.01</v>
      </c>
    </row>
    <row r="20" spans="1:2" x14ac:dyDescent="0.25">
      <c r="A20" s="25" t="s">
        <v>144</v>
      </c>
      <c r="B20" s="33">
        <v>351.09</v>
      </c>
    </row>
    <row r="21" spans="1:2" x14ac:dyDescent="0.25">
      <c r="A21" s="25" t="s">
        <v>145</v>
      </c>
      <c r="B21" s="33">
        <v>976.71</v>
      </c>
    </row>
    <row r="22" spans="1:2" x14ac:dyDescent="0.25">
      <c r="A22" s="25" t="s">
        <v>146</v>
      </c>
      <c r="B22" s="33">
        <v>3395.81</v>
      </c>
    </row>
    <row r="23" spans="1:2" x14ac:dyDescent="0.25">
      <c r="A23" s="25" t="s">
        <v>147</v>
      </c>
      <c r="B23" s="33">
        <v>2099.58</v>
      </c>
    </row>
    <row r="24" spans="1:2" x14ac:dyDescent="0.25">
      <c r="A24" s="25" t="s">
        <v>122</v>
      </c>
      <c r="B24" s="32">
        <f>SUM(B5:B23)</f>
        <v>189541.00999999998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2020-03-26T09:59:36Z</dcterms:modified>
</cp:coreProperties>
</file>