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  <sheet name="2021 (3)" sheetId="18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5" i="18" l="1"/>
  <c r="D68" i="18" l="1"/>
  <c r="D67" i="18"/>
  <c r="D64" i="18"/>
  <c r="D58" i="18"/>
  <c r="D57" i="18"/>
  <c r="D54" i="18"/>
  <c r="D48" i="18"/>
  <c r="D47" i="18"/>
  <c r="D45" i="18"/>
  <c r="D49" i="18" s="1"/>
  <c r="D44" i="18"/>
  <c r="D20" i="18"/>
  <c r="D19" i="18"/>
  <c r="D74" i="18"/>
  <c r="D12" i="18"/>
  <c r="D73" i="18" s="1"/>
  <c r="D9" i="18"/>
  <c r="D72" i="18" s="1"/>
  <c r="D65" i="18" l="1"/>
  <c r="D69" i="18" s="1"/>
  <c r="D55" i="18"/>
  <c r="D59" i="18" s="1"/>
  <c r="D18" i="18"/>
  <c r="D75" i="18"/>
  <c r="D37" i="18"/>
  <c r="D38" i="18"/>
  <c r="D9" i="15"/>
  <c r="D12" i="15"/>
  <c r="D15" i="15"/>
  <c r="D21" i="18" l="1"/>
  <c r="D76" i="18" s="1"/>
  <c r="D77" i="18" s="1"/>
  <c r="E21" i="16"/>
  <c r="D39" i="18" l="1"/>
  <c r="D78" i="18"/>
  <c r="F71" i="15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45" i="15"/>
  <c r="F49" i="15" s="1"/>
  <c r="F55" i="15"/>
  <c r="F59" i="15" s="1"/>
  <c r="F65" i="15"/>
  <c r="F69" i="15" s="1"/>
  <c r="F19" i="15"/>
  <c r="F37" i="15"/>
  <c r="F44" i="15"/>
  <c r="F54" i="15"/>
  <c r="F64" i="15"/>
  <c r="F18" i="15" l="1"/>
  <c r="F38" i="15"/>
  <c r="F75" i="15"/>
  <c r="F21" i="15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<sst xmlns="http://schemas.openxmlformats.org/spreadsheetml/2006/main" count="318" uniqueCount="139">
  <si>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</si>
  <si>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</si>
  <si>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</si>
  <si>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</si>
  <si>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</si>
  <si>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</si>
  <si>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</si>
  <si>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</si>
  <si>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</si>
  <si>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</si>
  <si>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</si>
  <si>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</si>
  <si>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</si>
  <si>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</si>
  <si>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</si>
  <si>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</si>
  <si>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</si>
  <si>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</si>
  <si>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</si>
  <si>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</si>
  <si>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</si>
  <si>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</si>
  <si>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</si>
  <si>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</si>
  <si>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</si>
  <si>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</si>
  <si>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</si>
  <si>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</si>
  <si>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</si>
  <si>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</si>
  <si>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</si>
  <si>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</si>
  <si>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</si>
  <si>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</si>
  <si>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</si>
  <si>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</si>
  <si>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</si>
  <si>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</si>
  <si>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</si>
  <si>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</si>
  <si>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</si>
  <si>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</si>
  <si>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</si>
  <si>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</si>
  <si>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</si>
  <si>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</si>
  <si>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</si>
  <si>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</si>
  <si>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</si>
  <si>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</si>
  <si>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</si>
  <si>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</si>
  <si>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</si>
  <si>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</si>
  <si>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</si>
  <si>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</si>
  <si>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</si>
  <si>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</si>
  <si>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</si>
  <si>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</si>
  <si>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</si>
  <si>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</si>
  <si>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</si>
  <si>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</si>
  <si>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</si>
  <si>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</si>
  <si>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</si>
  <si>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</si>
  <si>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</si>
  <si>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</si>
  <si>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</si>
  <si>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</si>
  <si>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</si>
  <si>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</si>
  <si>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</si>
  <si>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</si>
  <si>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</si>
  <si>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</si>
  <si>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</si>
  <si>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</si>
  <si>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</si>
  <si>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</si>
  <si>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</si>
  <si>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</si>
  <si>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</si>
  <si>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</si>
  <si>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</si>
  <si>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</si>
  <si>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</si>
  <si>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</si>
  <si>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</si>
  <si>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</si>
  <si>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</si>
  <si>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</si>
  <si>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</si>
  <si>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</si>
  <si>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</si>
  <si>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</si>
  <si>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</si>
  <si>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</si>
  <si>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</si>
  <si>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</si>
  <si>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</si>
  <si>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</si>
  <si>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</si>
  <si>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</si>
  <si>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</si>
  <si>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</si>
  <si>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</si>
  <si>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</si>
  <si>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</si>
  <si>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</si>
  <si>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</si>
  <si>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</si>
  <si>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</si>
  <si>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</si>
  <si>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</si>
  <si>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</si>
  <si>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</si>
  <si>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</si>
  <si>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</si>
  <si>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</si>
  <si>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</si>
  <si>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</si>
  <si>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Восьмого марта, 14а</t>
  </si>
  <si>
    <t>8 Марта, 14а</t>
  </si>
  <si>
    <t>01 февраля 2021 года</t>
  </si>
  <si>
    <t>Содержание общего имущества</t>
  </si>
  <si>
    <t>Обслуживание ВДГО</t>
  </si>
  <si>
    <t>Благоустройство</t>
  </si>
  <si>
    <t>Обслуживание ОПУ(Поверка узла учета)</t>
  </si>
  <si>
    <t>Санитарная обрезка  и вывоз веток</t>
  </si>
  <si>
    <t>Санитарное содержание  мест общего пользования</t>
  </si>
  <si>
    <t xml:space="preserve">Уборка придомовой территории, ТКО </t>
  </si>
  <si>
    <t>Дезинсекция</t>
  </si>
  <si>
    <t xml:space="preserve">Транспортные услуги по уборке и вывозу снега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</si>
  <si>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</si>
  <si>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Санитарная уборка МОП,благоустройство</t>
  </si>
  <si>
    <t>Распечатка, доставка квитанций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</si>
</sst>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4" fontId="7" fillId="0" borderId="1" xfId="0" applyNumberFormat="1" applyFont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4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4" fontId="1" fillId="0" borderId="0" xfId="0" applyNumberFormat="1" applyFont="1"/>
    <xf numFmtId="4" fontId="9" fillId="0" borderId="1" xfId="0" applyNumberFormat="1" applyFont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31" workbookViewId="0">
      <selection activeCell="G34" sqref="G34"/>
    </sheetView>
  </sheetViews>
  <sheetFormatPr defaultRowHeight="12.95" customHeight="1" x14ac:dyDescent="0.25"/>
  <cols>
    <col min="1" max="2" width="7.140625" style="1" customWidth="1"/>
    <col min="3" max="3" width="67" style="1" customWidth="1"/>
    <col min="4" max="4" width="31.57031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126</v>
      </c>
    </row>
    <row r="4" spans="1:10" ht="12.95" customHeight="1" x14ac:dyDescent="0.25">
      <c r="A4" s="1" t="s">
        <v>1</v>
      </c>
      <c r="C4" s="1" t="s">
        <v>123</v>
      </c>
    </row>
    <row r="5" spans="1:10" ht="12.95" customHeight="1" x14ac:dyDescent="0.25">
      <c r="A5" s="1" t="s">
        <v>2</v>
      </c>
      <c r="C5" s="1" t="s">
        <v>124</v>
      </c>
    </row>
    <row r="6" spans="1:10" ht="12.95" customHeight="1" x14ac:dyDescent="0.25">
      <c r="A6" s="49"/>
      <c r="B6" s="49"/>
      <c r="C6" s="49"/>
    </row>
    <row r="7" spans="1:10" ht="12.95" customHeight="1" x14ac:dyDescent="0.25">
      <c r="A7" s="5" t="s">
        <v>3</v>
      </c>
      <c r="B7" s="46" t="s">
        <v>4</v>
      </c>
      <c r="C7" s="46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47" t="s">
        <v>108</v>
      </c>
      <c r="C8" s="47"/>
      <c r="D8" s="18"/>
      <c r="F8" s="18"/>
    </row>
    <row r="9" spans="1:10" ht="12.95" customHeight="1" x14ac:dyDescent="0.25">
      <c r="A9" s="7" t="s">
        <v>7</v>
      </c>
      <c r="B9" s="48" t="s">
        <v>8</v>
      </c>
      <c r="C9" s="48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107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682159.97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110</v>
      </c>
      <c r="D13" s="21">
        <v>676659.97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5500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597353.13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111</v>
      </c>
      <c r="D16" s="21">
        <v>592853.13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4500</v>
      </c>
      <c r="F17" s="19">
        <f>'[2]2019'!$B$96</f>
        <v>11000</v>
      </c>
    </row>
    <row r="18" spans="1:6" ht="12.95" customHeight="1" x14ac:dyDescent="0.25">
      <c r="A18" s="7" t="s">
        <v>22</v>
      </c>
      <c r="B18" s="48" t="s">
        <v>23</v>
      </c>
      <c r="C18" s="48"/>
      <c r="D18" s="19">
        <f>SUM(D19:D20)</f>
        <v>84806.839999999967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109</v>
      </c>
      <c r="D19" s="19">
        <f>D10+D13-D16</f>
        <v>83806.839999999967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1000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749056.56455000001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88782.64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90</v>
      </c>
      <c r="D23" s="45">
        <v>14850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197435.17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1" t="s">
        <v>127</v>
      </c>
      <c r="D25" s="21">
        <v>27565.119999999999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133</v>
      </c>
      <c r="D26" s="21">
        <v>111294.17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80</v>
      </c>
      <c r="D27" s="21">
        <v>26875.99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39" t="s">
        <v>137</v>
      </c>
      <c r="D28" s="21">
        <v>123698.47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81</v>
      </c>
      <c r="D29" s="21">
        <v>5513.02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33" t="s">
        <v>128</v>
      </c>
      <c r="D30" s="19">
        <v>27565.119999999999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138</v>
      </c>
      <c r="D31" s="19">
        <v>2194.5</v>
      </c>
      <c r="F31" s="19">
        <v>3927</v>
      </c>
    </row>
    <row r="32" spans="1:6" s="1" customFormat="1" ht="12.95" customHeight="1" x14ac:dyDescent="0.2">
      <c r="A32" s="7" t="s">
        <v>76</v>
      </c>
      <c r="B32" s="8"/>
      <c r="C32" s="8" t="s">
        <v>121</v>
      </c>
      <c r="D32" s="19">
        <v>4947.2700000000004</v>
      </c>
      <c r="F32" s="19"/>
    </row>
    <row r="33" spans="1:6" s="1" customFormat="1" ht="12.95" customHeight="1" x14ac:dyDescent="0.2">
      <c r="A33" s="7" t="s">
        <v>79</v>
      </c>
      <c r="B33" s="8"/>
      <c r="C33" s="13" t="s">
        <v>116</v>
      </c>
      <c r="D33" s="43">
        <v>16030</v>
      </c>
      <c r="F33" s="19">
        <f>4680+1110+7116.5+522</f>
        <v>13428.5</v>
      </c>
    </row>
    <row r="34" spans="1:6" s="1" customFormat="1" ht="12.95" customHeight="1" x14ac:dyDescent="0.2">
      <c r="A34" s="7" t="s">
        <v>82</v>
      </c>
      <c r="B34" s="8"/>
      <c r="C34" s="13" t="s">
        <v>131</v>
      </c>
      <c r="D34" s="44">
        <v>15172</v>
      </c>
      <c r="F34" s="19">
        <f>1952.3+4000</f>
        <v>5952.3</v>
      </c>
    </row>
    <row r="35" spans="1:6" s="1" customFormat="1" ht="12.95" customHeight="1" x14ac:dyDescent="0.2">
      <c r="A35" s="7" t="s">
        <v>83</v>
      </c>
      <c r="B35" s="8"/>
      <c r="C35" s="12" t="s">
        <v>130</v>
      </c>
      <c r="D35" s="44">
        <v>23600</v>
      </c>
      <c r="F35" s="19">
        <v>12792.46</v>
      </c>
    </row>
    <row r="36" spans="1:6" s="1" customFormat="1" ht="12.95" customHeight="1" x14ac:dyDescent="0.2">
      <c r="A36" s="7" t="s">
        <v>84</v>
      </c>
      <c r="B36" s="8"/>
      <c r="C36" s="1" t="s">
        <v>117</v>
      </c>
      <c r="D36" s="19"/>
      <c r="F36" s="19">
        <v>3594.88</v>
      </c>
    </row>
    <row r="37" spans="1:6" s="1" customFormat="1" ht="12.95" customHeight="1" x14ac:dyDescent="0.2">
      <c r="A37" s="7" t="s">
        <v>85</v>
      </c>
      <c r="B37" s="8"/>
      <c r="C37" s="8" t="s">
        <v>77</v>
      </c>
      <c r="D37" s="43">
        <f>D15*1.5%</f>
        <v>8960.2969499999999</v>
      </c>
      <c r="F37" s="19">
        <f>F15*1.5%</f>
        <v>13681.266149999998</v>
      </c>
    </row>
    <row r="38" spans="1:6" s="1" customFormat="1" ht="12.95" customHeight="1" x14ac:dyDescent="0.2">
      <c r="A38" s="7" t="s">
        <v>86</v>
      </c>
      <c r="B38" s="8"/>
      <c r="C38" s="8" t="s">
        <v>40</v>
      </c>
      <c r="D38" s="19">
        <f>D12*8%</f>
        <v>54572.797599999998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-151703.43455000001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15648.01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13500.76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2147.25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36753.0622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35298.71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77</v>
      </c>
      <c r="D47" s="19">
        <f>D43*1.5%</f>
        <v>202.51140000000001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1251.8407999999999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43">
        <f>D43-D45</f>
        <v>-23252.302199999998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1087.0899999999999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920.8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166.28999999999996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11892.1492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11791.37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77</v>
      </c>
      <c r="D57" s="19">
        <f>D53*1.5%</f>
        <v>13.811999999999999</v>
      </c>
      <c r="F57" s="19">
        <f>F53*1.5%</f>
        <v>19.965599999999998</v>
      </c>
    </row>
    <row r="58" spans="1:6" s="1" customFormat="1" ht="12.95" customHeight="1" x14ac:dyDescent="0.2">
      <c r="A58" s="7" t="s">
        <v>78</v>
      </c>
      <c r="B58" s="8"/>
      <c r="C58" s="8" t="s">
        <v>40</v>
      </c>
      <c r="D58" s="19">
        <f>D52*8%</f>
        <v>86.967199999999991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43">
        <f>D53-D55</f>
        <v>-10971.349200000001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86.04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86.64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-0.59999999999999432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93.722800000000007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85.54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77</v>
      </c>
      <c r="D67" s="19">
        <f>D63*1.5%</f>
        <v>1.2995999999999999</v>
      </c>
      <c r="F67" s="19">
        <f>F63*1.5%</f>
        <v>16.448849999999997</v>
      </c>
    </row>
    <row r="68" spans="1:6" s="1" customFormat="1" ht="12.95" customHeight="1" x14ac:dyDescent="0.2">
      <c r="A68" s="7" t="s">
        <v>89</v>
      </c>
      <c r="B68" s="8"/>
      <c r="C68" s="8" t="s">
        <v>40</v>
      </c>
      <c r="D68" s="19">
        <f>D62*8%</f>
        <v>6.8832000000000004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19">
        <f>D63-D65</f>
        <v>-7.082800000000006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87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698981.11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611861.33000000007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43">
        <f>D72+D73-D74</f>
        <v>87119.779999999912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797795.49875000003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-185934.16874999995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88</v>
      </c>
      <c r="C78" s="8"/>
      <c r="D78" s="19">
        <f>D71+D74-D76</f>
        <v>-185934.16874999995</v>
      </c>
      <c r="F78" s="19">
        <f>F71+F74-F76</f>
        <v>-18999.752400000929</v>
      </c>
    </row>
    <row r="79" spans="1:6" s="1" customFormat="1" ht="12.95" customHeight="1" x14ac:dyDescent="0.2">
      <c r="A79" s="4" t="s">
        <v>114</v>
      </c>
      <c r="D79" s="3"/>
      <c r="F79" s="16"/>
    </row>
    <row r="80" spans="1:6" s="1" customFormat="1" ht="12.95" customHeight="1" x14ac:dyDescent="0.2">
      <c r="A80" s="4" t="s">
        <v>113</v>
      </c>
      <c r="D80" s="3"/>
      <c r="F80" s="16"/>
    </row>
    <row r="81" spans="1:6" s="1" customFormat="1" ht="12.95" customHeight="1" x14ac:dyDescent="0.2">
      <c r="A81" s="4" t="s">
        <v>115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I11" sqref="I11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122</v>
      </c>
      <c r="C4" s="32" t="s">
        <v>125</v>
      </c>
    </row>
    <row r="5" spans="1:5" ht="24" customHeight="1" x14ac:dyDescent="0.25"/>
    <row r="6" spans="1:5" ht="38.25" customHeight="1" x14ac:dyDescent="0.25">
      <c r="A6" s="22"/>
      <c r="B6" s="14" t="s">
        <v>112</v>
      </c>
      <c r="C6" s="22" t="s">
        <v>118</v>
      </c>
      <c r="D6" s="22" t="s">
        <v>119</v>
      </c>
      <c r="E6" s="22" t="s">
        <v>120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9"/>
  <sheetViews>
    <sheetView topLeftCell="A23" zoomScale="82" zoomScaleNormal="82" workbookViewId="0">
      <selection activeCell="H11" sqref="H11"/>
    </sheetView>
  </sheetViews>
  <sheetFormatPr defaultRowHeight="12.95" customHeight="1" x14ac:dyDescent="0.25"/>
  <cols>
    <col min="1" max="2" width="7.140625" style="1" customWidth="1"/>
    <col min="3" max="3" width="62.5703125" style="1" customWidth="1"/>
    <col min="4" max="4" width="19" style="16" customWidth="1"/>
    <col min="5" max="20" width="9.140625" style="1"/>
  </cols>
  <sheetData>
    <row r="2" spans="1:9" ht="12.95" customHeight="1" x14ac:dyDescent="0.25">
      <c r="A2" s="2" t="s">
        <v>102</v>
      </c>
    </row>
    <row r="3" spans="1:9" ht="12.95" customHeight="1" x14ac:dyDescent="0.25">
      <c r="A3" s="1" t="s">
        <v>0</v>
      </c>
      <c r="C3" s="1" t="s">
        <v>126</v>
      </c>
    </row>
    <row r="4" spans="1:9" ht="12.95" customHeight="1" x14ac:dyDescent="0.25">
      <c r="A4" s="1" t="s">
        <v>1</v>
      </c>
      <c r="C4" s="1" t="s">
        <v>123</v>
      </c>
    </row>
    <row r="5" spans="1:9" ht="12.95" customHeight="1" x14ac:dyDescent="0.25">
      <c r="A5" s="1" t="s">
        <v>2</v>
      </c>
      <c r="C5" s="1" t="s">
        <v>124</v>
      </c>
    </row>
    <row r="6" spans="1:9" ht="12.95" customHeight="1" x14ac:dyDescent="0.25">
      <c r="A6" s="49"/>
      <c r="B6" s="49"/>
      <c r="C6" s="49"/>
    </row>
    <row r="7" spans="1:9" ht="12.95" customHeight="1" x14ac:dyDescent="0.25">
      <c r="A7" s="5" t="s">
        <v>3</v>
      </c>
      <c r="B7" s="46" t="s">
        <v>4</v>
      </c>
      <c r="C7" s="46"/>
      <c r="D7" s="17" t="s">
        <v>5</v>
      </c>
    </row>
    <row r="8" spans="1:9" ht="12.95" customHeight="1" x14ac:dyDescent="0.25">
      <c r="A8" s="6" t="s">
        <v>6</v>
      </c>
      <c r="B8" s="47" t="s">
        <v>108</v>
      </c>
      <c r="C8" s="47"/>
      <c r="D8" s="18"/>
    </row>
    <row r="9" spans="1:9" ht="12.95" customHeight="1" x14ac:dyDescent="0.25">
      <c r="A9" s="7" t="s">
        <v>7</v>
      </c>
      <c r="B9" s="48" t="s">
        <v>8</v>
      </c>
      <c r="C9" s="48"/>
      <c r="D9" s="21">
        <f>SUM(D10:D11)</f>
        <v>0</v>
      </c>
    </row>
    <row r="10" spans="1:9" ht="12.95" customHeight="1" x14ac:dyDescent="0.25">
      <c r="A10" s="7" t="s">
        <v>9</v>
      </c>
      <c r="B10" s="8"/>
      <c r="C10" s="34" t="s">
        <v>107</v>
      </c>
      <c r="D10" s="21">
        <v>0</v>
      </c>
    </row>
    <row r="11" spans="1:9" ht="12.95" customHeight="1" x14ac:dyDescent="0.25">
      <c r="A11" s="7" t="s">
        <v>10</v>
      </c>
      <c r="B11" s="34"/>
      <c r="C11" s="34" t="s">
        <v>11</v>
      </c>
      <c r="D11" s="21">
        <v>0</v>
      </c>
      <c r="I11" s="11"/>
    </row>
    <row r="12" spans="1:9" ht="12.95" customHeight="1" x14ac:dyDescent="0.25">
      <c r="A12" s="7" t="s">
        <v>12</v>
      </c>
      <c r="B12" s="34" t="s">
        <v>13</v>
      </c>
      <c r="C12" s="34"/>
      <c r="D12" s="21">
        <f>SUM(D13:D14)</f>
        <v>679812.32</v>
      </c>
    </row>
    <row r="13" spans="1:9" ht="12.95" customHeight="1" x14ac:dyDescent="0.25">
      <c r="A13" s="7" t="s">
        <v>14</v>
      </c>
      <c r="B13" s="34"/>
      <c r="C13" s="34" t="s">
        <v>110</v>
      </c>
      <c r="D13" s="21">
        <v>674312.32</v>
      </c>
    </row>
    <row r="14" spans="1:9" ht="12.95" customHeight="1" x14ac:dyDescent="0.25">
      <c r="A14" s="7" t="s">
        <v>15</v>
      </c>
      <c r="B14" s="34"/>
      <c r="C14" s="34" t="s">
        <v>16</v>
      </c>
      <c r="D14" s="21">
        <v>5500</v>
      </c>
    </row>
    <row r="15" spans="1:9" ht="12.95" customHeight="1" x14ac:dyDescent="0.25">
      <c r="A15" s="7" t="s">
        <v>17</v>
      </c>
      <c r="B15" s="34" t="s">
        <v>18</v>
      </c>
      <c r="C15" s="34"/>
      <c r="D15" s="21">
        <f>SUM(D16:D17)</f>
        <v>596703.44999999995</v>
      </c>
    </row>
    <row r="16" spans="1:9" ht="12.95" customHeight="1" x14ac:dyDescent="0.25">
      <c r="A16" s="7" t="s">
        <v>19</v>
      </c>
      <c r="B16" s="34"/>
      <c r="C16" s="34" t="s">
        <v>111</v>
      </c>
      <c r="D16" s="21">
        <v>592203.44999999995</v>
      </c>
    </row>
    <row r="17" spans="1:4" ht="12.95" customHeight="1" x14ac:dyDescent="0.25">
      <c r="A17" s="7" t="s">
        <v>20</v>
      </c>
      <c r="B17" s="34"/>
      <c r="C17" s="34" t="s">
        <v>21</v>
      </c>
      <c r="D17" s="21">
        <v>4500</v>
      </c>
    </row>
    <row r="18" spans="1:4" ht="12.95" customHeight="1" x14ac:dyDescent="0.25">
      <c r="A18" s="7" t="s">
        <v>22</v>
      </c>
      <c r="B18" s="48" t="s">
        <v>23</v>
      </c>
      <c r="C18" s="48"/>
      <c r="D18" s="19">
        <f>SUM(D19:D20)</f>
        <v>83108.87</v>
      </c>
    </row>
    <row r="19" spans="1:4" ht="12.95" customHeight="1" x14ac:dyDescent="0.25">
      <c r="A19" s="7" t="s">
        <v>24</v>
      </c>
      <c r="B19" s="34"/>
      <c r="C19" s="34" t="s">
        <v>109</v>
      </c>
      <c r="D19" s="19">
        <f>D10+D13-D16</f>
        <v>82108.87</v>
      </c>
    </row>
    <row r="20" spans="1:4" s="1" customFormat="1" ht="12.95" customHeight="1" x14ac:dyDescent="0.2">
      <c r="A20" s="7" t="s">
        <v>25</v>
      </c>
      <c r="B20" s="34"/>
      <c r="C20" s="34" t="s">
        <v>26</v>
      </c>
      <c r="D20" s="19">
        <f>D11+D14-D17</f>
        <v>1000</v>
      </c>
    </row>
    <row r="21" spans="1:4" s="1" customFormat="1" ht="12.95" customHeight="1" x14ac:dyDescent="0.2">
      <c r="A21" s="7" t="s">
        <v>27</v>
      </c>
      <c r="B21" s="34" t="s">
        <v>28</v>
      </c>
      <c r="C21" s="34"/>
      <c r="D21" s="19">
        <f>D22+D24+D25+D26+D27+D28+D29+D30+D31+D32+D33+D34+D35+D36+D37+D38+D23</f>
        <v>750906.07734999992</v>
      </c>
    </row>
    <row r="22" spans="1:4" s="1" customFormat="1" ht="12.95" customHeight="1" x14ac:dyDescent="0.2">
      <c r="A22" s="7" t="s">
        <v>29</v>
      </c>
      <c r="B22" s="34"/>
      <c r="C22" s="34" t="s">
        <v>30</v>
      </c>
      <c r="D22" s="20">
        <v>88782.64</v>
      </c>
    </row>
    <row r="23" spans="1:4" s="1" customFormat="1" ht="12.95" customHeight="1" x14ac:dyDescent="0.2">
      <c r="A23" s="7" t="s">
        <v>31</v>
      </c>
      <c r="B23" s="34"/>
      <c r="C23" s="34" t="s">
        <v>90</v>
      </c>
      <c r="D23" s="19">
        <v>19091.57</v>
      </c>
    </row>
    <row r="24" spans="1:4" s="1" customFormat="1" ht="12.95" customHeight="1" x14ac:dyDescent="0.2">
      <c r="A24" s="7" t="s">
        <v>33</v>
      </c>
      <c r="B24" s="8"/>
      <c r="C24" s="34" t="s">
        <v>32</v>
      </c>
      <c r="D24" s="21">
        <v>197435.17</v>
      </c>
    </row>
    <row r="25" spans="1:4" s="1" customFormat="1" ht="12.95" customHeight="1" x14ac:dyDescent="0.2">
      <c r="A25" s="7" t="s">
        <v>34</v>
      </c>
      <c r="B25" s="34"/>
      <c r="C25" s="1" t="s">
        <v>127</v>
      </c>
      <c r="D25" s="21">
        <v>27565.119999999999</v>
      </c>
    </row>
    <row r="26" spans="1:4" s="1" customFormat="1" ht="12.95" customHeight="1" x14ac:dyDescent="0.2">
      <c r="A26" s="7" t="s">
        <v>35</v>
      </c>
      <c r="B26" s="34"/>
      <c r="C26" s="34" t="s">
        <v>132</v>
      </c>
      <c r="D26" s="21">
        <v>71669.31</v>
      </c>
    </row>
    <row r="27" spans="1:4" s="1" customFormat="1" ht="12.95" customHeight="1" x14ac:dyDescent="0.2">
      <c r="A27" s="7" t="s">
        <v>36</v>
      </c>
      <c r="B27" s="34"/>
      <c r="C27" s="34" t="s">
        <v>133</v>
      </c>
      <c r="D27" s="21">
        <v>111294.17</v>
      </c>
    </row>
    <row r="28" spans="1:4" s="1" customFormat="1" ht="12.95" customHeight="1" x14ac:dyDescent="0.2">
      <c r="A28" s="7" t="s">
        <v>37</v>
      </c>
      <c r="B28" s="34"/>
      <c r="C28" s="34" t="s">
        <v>129</v>
      </c>
      <c r="D28" s="21">
        <v>52029.16</v>
      </c>
    </row>
    <row r="29" spans="1:4" s="1" customFormat="1" ht="12.95" customHeight="1" x14ac:dyDescent="0.2">
      <c r="A29" s="7" t="s">
        <v>38</v>
      </c>
      <c r="B29" s="34"/>
      <c r="C29" s="34" t="s">
        <v>81</v>
      </c>
      <c r="D29" s="21">
        <v>5513.02</v>
      </c>
    </row>
    <row r="30" spans="1:4" s="1" customFormat="1" ht="12.95" customHeight="1" x14ac:dyDescent="0.2">
      <c r="A30" s="7" t="s">
        <v>91</v>
      </c>
      <c r="B30" s="34"/>
      <c r="C30" s="34" t="s">
        <v>128</v>
      </c>
      <c r="D30" s="19">
        <v>27565.119999999999</v>
      </c>
    </row>
    <row r="31" spans="1:4" s="1" customFormat="1" ht="12.95" customHeight="1" x14ac:dyDescent="0.2">
      <c r="A31" s="7" t="s">
        <v>39</v>
      </c>
      <c r="B31" s="34"/>
      <c r="C31" s="34" t="s">
        <v>80</v>
      </c>
      <c r="D31" s="19">
        <v>26875.99</v>
      </c>
    </row>
    <row r="32" spans="1:4" s="1" customFormat="1" ht="12.95" customHeight="1" x14ac:dyDescent="0.2">
      <c r="A32" s="7" t="s">
        <v>76</v>
      </c>
      <c r="B32" s="8"/>
      <c r="C32" s="34" t="s">
        <v>134</v>
      </c>
      <c r="D32" s="37">
        <v>4947.2700000000004</v>
      </c>
    </row>
    <row r="33" spans="1:6" s="1" customFormat="1" ht="12.95" customHeight="1" x14ac:dyDescent="0.2">
      <c r="A33" s="7" t="s">
        <v>79</v>
      </c>
      <c r="B33" s="8"/>
      <c r="C33" s="34" t="s">
        <v>135</v>
      </c>
      <c r="D33" s="37">
        <v>16030</v>
      </c>
    </row>
    <row r="34" spans="1:6" s="1" customFormat="1" ht="12.95" customHeight="1" x14ac:dyDescent="0.2">
      <c r="A34" s="7" t="s">
        <v>82</v>
      </c>
      <c r="B34" s="8"/>
      <c r="C34" s="34" t="s">
        <v>131</v>
      </c>
      <c r="D34" s="38">
        <v>15172</v>
      </c>
    </row>
    <row r="35" spans="1:6" s="1" customFormat="1" ht="12.95" customHeight="1" x14ac:dyDescent="0.2">
      <c r="A35" s="7" t="s">
        <v>83</v>
      </c>
      <c r="B35" s="8"/>
      <c r="C35" s="40" t="s">
        <v>130</v>
      </c>
      <c r="D35" s="36">
        <v>23600</v>
      </c>
      <c r="E35" s="42"/>
      <c r="F35" s="42"/>
    </row>
    <row r="36" spans="1:6" s="1" customFormat="1" ht="12.95" customHeight="1" x14ac:dyDescent="0.2">
      <c r="A36" s="7" t="s">
        <v>84</v>
      </c>
      <c r="B36" s="8"/>
      <c r="C36" s="1" t="s">
        <v>117</v>
      </c>
      <c r="D36" s="19"/>
    </row>
    <row r="37" spans="1:6" s="1" customFormat="1" ht="12.95" customHeight="1" x14ac:dyDescent="0.2">
      <c r="A37" s="7" t="s">
        <v>85</v>
      </c>
      <c r="B37" s="8"/>
      <c r="C37" s="41" t="s">
        <v>77</v>
      </c>
      <c r="D37" s="35">
        <f>D15*1.5%</f>
        <v>8950.5517499999987</v>
      </c>
    </row>
    <row r="38" spans="1:6" s="1" customFormat="1" ht="12.95" customHeight="1" x14ac:dyDescent="0.2">
      <c r="A38" s="7" t="s">
        <v>86</v>
      </c>
      <c r="B38" s="8"/>
      <c r="C38" s="8" t="s">
        <v>40</v>
      </c>
      <c r="D38" s="19">
        <f>D12*8%</f>
        <v>54384.9856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-154202.62734999997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15594.85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13482.87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2111.9799999999996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36748.54105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35298.71</v>
      </c>
    </row>
    <row r="47" spans="1:6" s="1" customFormat="1" ht="12.95" customHeight="1" x14ac:dyDescent="0.2">
      <c r="A47" s="7" t="s">
        <v>50</v>
      </c>
      <c r="B47" s="8"/>
      <c r="C47" s="8" t="s">
        <v>77</v>
      </c>
      <c r="D47" s="19">
        <f>D43*1.5%</f>
        <v>202.24305000000001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1247.588</v>
      </c>
    </row>
    <row r="49" spans="1:16" s="1" customFormat="1" ht="12.95" customHeight="1" x14ac:dyDescent="0.2">
      <c r="A49" s="7" t="s">
        <v>52</v>
      </c>
      <c r="B49" s="8" t="s">
        <v>42</v>
      </c>
      <c r="C49" s="8"/>
      <c r="D49" s="35">
        <f>D43-D45</f>
        <v>-23265.671049999997</v>
      </c>
    </row>
    <row r="50" spans="1:16" s="1" customFormat="1" ht="12.95" customHeight="1" x14ac:dyDescent="0.2">
      <c r="A50" s="9" t="s">
        <v>53</v>
      </c>
      <c r="B50" s="6" t="s">
        <v>105</v>
      </c>
      <c r="C50" s="6"/>
      <c r="D50" s="18"/>
    </row>
    <row r="51" spans="1:16" s="1" customFormat="1" ht="12.95" customHeight="1" x14ac:dyDescent="0.2">
      <c r="A51" s="7" t="s">
        <v>54</v>
      </c>
      <c r="B51" s="8" t="s">
        <v>8</v>
      </c>
      <c r="C51" s="8"/>
      <c r="D51" s="21">
        <v>0</v>
      </c>
    </row>
    <row r="52" spans="1:16" s="1" customFormat="1" ht="12.95" customHeight="1" x14ac:dyDescent="0.2">
      <c r="A52" s="7" t="s">
        <v>55</v>
      </c>
      <c r="B52" s="8" t="s">
        <v>13</v>
      </c>
      <c r="C52" s="8"/>
      <c r="D52" s="21">
        <v>1084.0899999999999</v>
      </c>
    </row>
    <row r="53" spans="1:16" s="1" customFormat="1" ht="12.95" customHeight="1" x14ac:dyDescent="0.2">
      <c r="A53" s="7" t="s">
        <v>56</v>
      </c>
      <c r="B53" s="8" t="s">
        <v>18</v>
      </c>
      <c r="C53" s="8"/>
      <c r="D53" s="21">
        <v>920.03</v>
      </c>
    </row>
    <row r="54" spans="1:1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164.05999999999995</v>
      </c>
    </row>
    <row r="55" spans="1:1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11891.897650000001</v>
      </c>
    </row>
    <row r="56" spans="1:16" s="1" customFormat="1" ht="12.95" customHeight="1" x14ac:dyDescent="0.2">
      <c r="A56" s="7" t="s">
        <v>59</v>
      </c>
      <c r="B56" s="8"/>
      <c r="C56" s="8" t="s">
        <v>104</v>
      </c>
      <c r="D56" s="19">
        <v>11791.37</v>
      </c>
    </row>
    <row r="57" spans="1:16" s="1" customFormat="1" ht="12.95" customHeight="1" x14ac:dyDescent="0.2">
      <c r="A57" s="7" t="s">
        <v>60</v>
      </c>
      <c r="B57" s="8"/>
      <c r="C57" s="8" t="s">
        <v>77</v>
      </c>
      <c r="D57" s="19">
        <f>D53*1.5%</f>
        <v>13.80045</v>
      </c>
    </row>
    <row r="58" spans="1:16" s="1" customFormat="1" ht="12.95" customHeight="1" x14ac:dyDescent="0.2">
      <c r="A58" s="7" t="s">
        <v>78</v>
      </c>
      <c r="B58" s="8"/>
      <c r="C58" s="8" t="s">
        <v>40</v>
      </c>
      <c r="D58" s="19">
        <f>D52*8%</f>
        <v>86.727199999999996</v>
      </c>
    </row>
    <row r="59" spans="1:16" s="1" customFormat="1" ht="12.95" customHeight="1" x14ac:dyDescent="0.2">
      <c r="A59" s="7" t="s">
        <v>61</v>
      </c>
      <c r="B59" s="8" t="s">
        <v>42</v>
      </c>
      <c r="C59" s="8"/>
      <c r="D59" s="35">
        <f>D53-D55</f>
        <v>-10971.86765</v>
      </c>
    </row>
    <row r="60" spans="1:16" s="1" customFormat="1" ht="12.95" customHeight="1" x14ac:dyDescent="0.2">
      <c r="A60" s="9" t="s">
        <v>62</v>
      </c>
      <c r="B60" s="6" t="s">
        <v>106</v>
      </c>
      <c r="C60" s="6"/>
      <c r="D60" s="18"/>
      <c r="P60" s="1" t="s">
        <v>136</v>
      </c>
    </row>
    <row r="61" spans="1:16" s="1" customFormat="1" ht="12.95" customHeight="1" x14ac:dyDescent="0.2">
      <c r="A61" s="7" t="s">
        <v>69</v>
      </c>
      <c r="B61" s="8" t="s">
        <v>8</v>
      </c>
      <c r="C61" s="8"/>
      <c r="D61" s="21">
        <v>0</v>
      </c>
    </row>
    <row r="62" spans="1:16" s="1" customFormat="1" ht="12.95" customHeight="1" x14ac:dyDescent="0.2">
      <c r="A62" s="7" t="s">
        <v>70</v>
      </c>
      <c r="B62" s="8" t="s">
        <v>13</v>
      </c>
      <c r="C62" s="8"/>
      <c r="D62" s="21">
        <v>85.48</v>
      </c>
    </row>
    <row r="63" spans="1:16" s="1" customFormat="1" ht="12.95" customHeight="1" x14ac:dyDescent="0.2">
      <c r="A63" s="7" t="s">
        <v>71</v>
      </c>
      <c r="B63" s="8" t="s">
        <v>18</v>
      </c>
      <c r="C63" s="8"/>
      <c r="D63" s="21">
        <v>86.47</v>
      </c>
    </row>
    <row r="64" spans="1:1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-0.98999999999999488</v>
      </c>
    </row>
    <row r="65" spans="1:4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93.675450000000012</v>
      </c>
    </row>
    <row r="66" spans="1:4" s="1" customFormat="1" ht="12.95" customHeight="1" x14ac:dyDescent="0.2">
      <c r="A66" s="7" t="s">
        <v>74</v>
      </c>
      <c r="B66" s="8"/>
      <c r="C66" s="8" t="s">
        <v>104</v>
      </c>
      <c r="D66" s="19">
        <v>85.54</v>
      </c>
    </row>
    <row r="67" spans="1:4" s="1" customFormat="1" ht="12.95" customHeight="1" x14ac:dyDescent="0.2">
      <c r="A67" s="7" t="s">
        <v>75</v>
      </c>
      <c r="B67" s="8"/>
      <c r="C67" s="8" t="s">
        <v>77</v>
      </c>
      <c r="D67" s="19">
        <f>D63*1.5%</f>
        <v>1.29705</v>
      </c>
    </row>
    <row r="68" spans="1:4" s="1" customFormat="1" ht="12.95" customHeight="1" x14ac:dyDescent="0.2">
      <c r="A68" s="7" t="s">
        <v>89</v>
      </c>
      <c r="B68" s="8"/>
      <c r="C68" s="8" t="s">
        <v>40</v>
      </c>
      <c r="D68" s="19">
        <f>D62*8%</f>
        <v>6.8384</v>
      </c>
    </row>
    <row r="69" spans="1:4" s="1" customFormat="1" ht="12.95" customHeight="1" x14ac:dyDescent="0.2">
      <c r="A69" s="7" t="s">
        <v>92</v>
      </c>
      <c r="B69" s="41" t="s">
        <v>42</v>
      </c>
      <c r="C69" s="41"/>
      <c r="D69" s="35">
        <f>D63-D65</f>
        <v>-7.2054500000000132</v>
      </c>
    </row>
    <row r="70" spans="1:4" s="1" customFormat="1" ht="12.95" customHeight="1" x14ac:dyDescent="0.2">
      <c r="A70" s="9" t="s">
        <v>93</v>
      </c>
      <c r="B70" s="6" t="s">
        <v>63</v>
      </c>
      <c r="C70" s="6"/>
      <c r="D70" s="18"/>
    </row>
    <row r="71" spans="1:4" s="1" customFormat="1" ht="12.95" customHeight="1" x14ac:dyDescent="0.2">
      <c r="A71" s="7" t="s">
        <v>94</v>
      </c>
      <c r="B71" s="10" t="s">
        <v>87</v>
      </c>
      <c r="C71" s="10"/>
      <c r="D71" s="21">
        <v>0</v>
      </c>
    </row>
    <row r="72" spans="1:4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</row>
    <row r="73" spans="1:4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696576.73999999987</v>
      </c>
    </row>
    <row r="74" spans="1:4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611192.81999999995</v>
      </c>
    </row>
    <row r="75" spans="1:4" s="1" customFormat="1" ht="12.95" customHeight="1" x14ac:dyDescent="0.2">
      <c r="A75" s="7" t="s">
        <v>98</v>
      </c>
      <c r="B75" s="8" t="s">
        <v>67</v>
      </c>
      <c r="C75" s="8"/>
      <c r="D75" s="19">
        <f>D72+D73-D74</f>
        <v>85383.919999999925</v>
      </c>
    </row>
    <row r="76" spans="1:4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799640.19149999996</v>
      </c>
    </row>
    <row r="77" spans="1:4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-188447.37150000001</v>
      </c>
    </row>
    <row r="78" spans="1:4" s="1" customFormat="1" ht="12.95" customHeight="1" x14ac:dyDescent="0.2">
      <c r="A78" s="7" t="s">
        <v>101</v>
      </c>
      <c r="B78" s="8" t="s">
        <v>88</v>
      </c>
      <c r="C78" s="8"/>
      <c r="D78" s="19">
        <f>D71+D74-D76</f>
        <v>-188447.37150000001</v>
      </c>
    </row>
    <row r="79" spans="1:4" s="1" customFormat="1" ht="12.95" customHeight="1" x14ac:dyDescent="0.2">
      <c r="A79" s="4" t="s">
        <v>114</v>
      </c>
      <c r="D79" s="16"/>
    </row>
    <row r="80" spans="1:4" s="1" customFormat="1" ht="12.95" customHeight="1" x14ac:dyDescent="0.2">
      <c r="A80" s="4" t="s">
        <v>113</v>
      </c>
      <c r="D80" s="16"/>
    </row>
    <row r="81" spans="1:4" s="1" customFormat="1" ht="12.95" customHeight="1" x14ac:dyDescent="0.2">
      <c r="A81" s="4" t="s">
        <v>115</v>
      </c>
      <c r="D81" s="16"/>
    </row>
    <row r="82" spans="1:4" s="1" customFormat="1" ht="12.95" customHeight="1" x14ac:dyDescent="0.2">
      <c r="A82" s="4"/>
      <c r="D82" s="16"/>
    </row>
    <row r="83" spans="1:4" s="1" customFormat="1" ht="12.95" customHeight="1" x14ac:dyDescent="0.2">
      <c r="A83" s="4"/>
      <c r="D83" s="16"/>
    </row>
    <row r="84" spans="1:4" s="1" customFormat="1" ht="12.95" customHeight="1" x14ac:dyDescent="0.2">
      <c r="A84" s="4"/>
      <c r="D84" s="16"/>
    </row>
    <row r="85" spans="1:4" s="1" customFormat="1" ht="12.95" customHeight="1" x14ac:dyDescent="0.2">
      <c r="A85" s="4"/>
      <c r="D85" s="16"/>
    </row>
    <row r="86" spans="1:4" s="1" customFormat="1" ht="12.95" customHeight="1" x14ac:dyDescent="0.2">
      <c r="A86" s="4"/>
      <c r="D86" s="16"/>
    </row>
    <row r="87" spans="1:4" s="1" customFormat="1" ht="12.95" customHeight="1" x14ac:dyDescent="0.2">
      <c r="A87" s="4"/>
      <c r="D87" s="16"/>
    </row>
    <row r="88" spans="1:4" s="1" customFormat="1" ht="12.95" customHeight="1" x14ac:dyDescent="0.2">
      <c r="A88" s="4"/>
      <c r="D88" s="16"/>
    </row>
    <row r="89" spans="1:4" s="1" customFormat="1" ht="12.95" customHeight="1" x14ac:dyDescent="0.2">
      <c r="A89" s="4"/>
      <c r="D89" s="16"/>
    </row>
    <row r="90" spans="1:4" s="1" customFormat="1" ht="12.95" customHeight="1" x14ac:dyDescent="0.2">
      <c r="A90" s="4"/>
      <c r="D90" s="16"/>
    </row>
    <row r="91" spans="1:4" s="1" customFormat="1" ht="12.95" customHeight="1" x14ac:dyDescent="0.2">
      <c r="A91" s="4"/>
      <c r="D91" s="16"/>
    </row>
    <row r="92" spans="1:4" s="1" customFormat="1" ht="12.95" customHeight="1" x14ac:dyDescent="0.2">
      <c r="A92" s="4"/>
      <c r="D92" s="16"/>
    </row>
    <row r="93" spans="1:4" s="1" customFormat="1" ht="12.95" customHeight="1" x14ac:dyDescent="0.2">
      <c r="A93" s="4"/>
      <c r="D93" s="16"/>
    </row>
    <row r="94" spans="1:4" s="1" customFormat="1" ht="12.95" customHeight="1" x14ac:dyDescent="0.2">
      <c r="A94" s="4"/>
      <c r="D94" s="16"/>
    </row>
    <row r="95" spans="1:4" s="1" customFormat="1" ht="12.95" customHeight="1" x14ac:dyDescent="0.2">
      <c r="A95" s="4"/>
      <c r="D95" s="16"/>
    </row>
    <row r="96" spans="1:4" s="1" customFormat="1" ht="12.95" customHeight="1" x14ac:dyDescent="0.2">
      <c r="A96" s="4"/>
      <c r="D96" s="16"/>
    </row>
    <row r="97" spans="1:4" s="1" customFormat="1" ht="12.95" customHeight="1" x14ac:dyDescent="0.2">
      <c r="A97" s="4"/>
      <c r="D97" s="16"/>
    </row>
    <row r="98" spans="1:4" s="1" customFormat="1" ht="12.95" customHeight="1" x14ac:dyDescent="0.2">
      <c r="A98" s="4"/>
      <c r="D98" s="16"/>
    </row>
    <row r="99" spans="1:4" s="1" customFormat="1" ht="12.95" customHeight="1" x14ac:dyDescent="0.2">
      <c r="A99" s="4"/>
      <c r="D99" s="16"/>
    </row>
    <row r="100" spans="1:4" s="1" customFormat="1" ht="12.95" customHeight="1" x14ac:dyDescent="0.2">
      <c r="A100" s="4"/>
      <c r="D100" s="16"/>
    </row>
    <row r="101" spans="1:4" s="1" customFormat="1" ht="12.95" customHeight="1" x14ac:dyDescent="0.2">
      <c r="A101" s="4"/>
      <c r="D101" s="16"/>
    </row>
    <row r="102" spans="1:4" s="1" customFormat="1" ht="12.95" customHeight="1" x14ac:dyDescent="0.2">
      <c r="A102" s="4"/>
      <c r="D102" s="16"/>
    </row>
    <row r="103" spans="1:4" s="1" customFormat="1" ht="12.95" customHeight="1" x14ac:dyDescent="0.2">
      <c r="A103" s="4"/>
      <c r="D103" s="16"/>
    </row>
    <row r="104" spans="1:4" s="1" customFormat="1" ht="12.95" customHeight="1" x14ac:dyDescent="0.2">
      <c r="A104" s="4"/>
      <c r="D104" s="16"/>
    </row>
    <row r="105" spans="1:4" s="1" customFormat="1" ht="12.95" customHeight="1" x14ac:dyDescent="0.2">
      <c r="A105" s="4"/>
      <c r="D105" s="16"/>
    </row>
    <row r="106" spans="1:4" s="1" customFormat="1" ht="12.95" customHeight="1" x14ac:dyDescent="0.2">
      <c r="A106" s="4"/>
      <c r="D106" s="16"/>
    </row>
    <row r="107" spans="1:4" s="1" customFormat="1" ht="12.95" customHeight="1" x14ac:dyDescent="0.2">
      <c r="A107" s="4"/>
      <c r="D107" s="16"/>
    </row>
    <row r="108" spans="1:4" s="1" customFormat="1" ht="12.95" customHeight="1" x14ac:dyDescent="0.2">
      <c r="A108" s="4"/>
      <c r="D108" s="16"/>
    </row>
    <row r="109" spans="1:4" s="1" customFormat="1" ht="12.95" customHeight="1" x14ac:dyDescent="0.2">
      <c r="A109" s="4"/>
      <c r="D109" s="16"/>
    </row>
    <row r="110" spans="1:4" s="1" customFormat="1" ht="12.95" customHeight="1" x14ac:dyDescent="0.2">
      <c r="A110" s="4"/>
      <c r="D110" s="16"/>
    </row>
    <row r="111" spans="1:4" s="1" customFormat="1" ht="12.95" customHeight="1" x14ac:dyDescent="0.2">
      <c r="A111" s="4"/>
      <c r="D111" s="16"/>
    </row>
    <row r="112" spans="1:4" s="1" customFormat="1" ht="12.95" customHeight="1" x14ac:dyDescent="0.2">
      <c r="A112" s="4"/>
      <c r="D112" s="16"/>
    </row>
    <row r="113" spans="1:4" s="1" customFormat="1" ht="12.95" customHeight="1" x14ac:dyDescent="0.2">
      <c r="A113" s="4"/>
      <c r="D113" s="16"/>
    </row>
    <row r="114" spans="1:4" s="1" customFormat="1" ht="12.95" customHeight="1" x14ac:dyDescent="0.2">
      <c r="A114" s="4"/>
      <c r="D114" s="16"/>
    </row>
    <row r="115" spans="1:4" s="1" customFormat="1" ht="12.95" customHeight="1" x14ac:dyDescent="0.2">
      <c r="A115" s="4"/>
      <c r="D115" s="16"/>
    </row>
    <row r="116" spans="1:4" s="1" customFormat="1" ht="12.95" customHeight="1" x14ac:dyDescent="0.2">
      <c r="A116" s="4"/>
      <c r="D116" s="16"/>
    </row>
    <row r="117" spans="1:4" s="1" customFormat="1" ht="12.95" customHeight="1" x14ac:dyDescent="0.2">
      <c r="A117" s="4"/>
      <c r="D117" s="16"/>
    </row>
    <row r="118" spans="1:4" s="1" customFormat="1" ht="12.95" customHeight="1" x14ac:dyDescent="0.2">
      <c r="A118" s="4"/>
      <c r="D118" s="16"/>
    </row>
    <row r="119" spans="1:4" s="1" customFormat="1" ht="12.95" customHeight="1" x14ac:dyDescent="0.2">
      <c r="A119" s="4"/>
      <c r="D119" s="16"/>
    </row>
    <row r="120" spans="1:4" s="1" customFormat="1" ht="12.95" customHeight="1" x14ac:dyDescent="0.2">
      <c r="A120" s="4"/>
      <c r="D120" s="16"/>
    </row>
    <row r="121" spans="1:4" s="1" customFormat="1" ht="12.95" customHeight="1" x14ac:dyDescent="0.2">
      <c r="A121" s="4"/>
      <c r="D121" s="16"/>
    </row>
    <row r="122" spans="1:4" s="1" customFormat="1" ht="12.95" customHeight="1" x14ac:dyDescent="0.2">
      <c r="A122" s="4"/>
      <c r="D122" s="16"/>
    </row>
    <row r="123" spans="1:4" s="1" customFormat="1" ht="12.95" customHeight="1" x14ac:dyDescent="0.2">
      <c r="A123" s="4"/>
      <c r="D123" s="16"/>
    </row>
    <row r="124" spans="1:4" s="1" customFormat="1" ht="12.95" customHeight="1" x14ac:dyDescent="0.2">
      <c r="A124" s="4"/>
      <c r="D124" s="16"/>
    </row>
    <row r="125" spans="1:4" s="1" customFormat="1" ht="12.95" customHeight="1" x14ac:dyDescent="0.2">
      <c r="A125" s="4"/>
      <c r="D125" s="16"/>
    </row>
    <row r="126" spans="1:4" s="1" customFormat="1" ht="12.95" customHeight="1" x14ac:dyDescent="0.2">
      <c r="A126" s="4"/>
      <c r="D126" s="16"/>
    </row>
    <row r="127" spans="1:4" s="1" customFormat="1" ht="12.95" customHeight="1" x14ac:dyDescent="0.2">
      <c r="A127" s="4"/>
      <c r="D127" s="16"/>
    </row>
    <row r="128" spans="1:4" s="1" customFormat="1" ht="12.95" customHeight="1" x14ac:dyDescent="0.2">
      <c r="A128" s="4"/>
      <c r="D128" s="16"/>
    </row>
    <row r="129" spans="1:4" s="1" customFormat="1" ht="12.95" customHeight="1" x14ac:dyDescent="0.2">
      <c r="A129" s="4"/>
      <c r="D129" s="16"/>
    </row>
    <row r="130" spans="1:4" s="1" customFormat="1" ht="12.95" customHeight="1" x14ac:dyDescent="0.2">
      <c r="A130" s="4"/>
      <c r="D130" s="16"/>
    </row>
    <row r="131" spans="1:4" s="1" customFormat="1" ht="12.95" customHeight="1" x14ac:dyDescent="0.2">
      <c r="A131" s="4"/>
      <c r="D131" s="16"/>
    </row>
    <row r="132" spans="1:4" s="1" customFormat="1" ht="12.95" customHeight="1" x14ac:dyDescent="0.2">
      <c r="A132" s="4"/>
      <c r="D132" s="16"/>
    </row>
    <row r="133" spans="1:4" s="1" customFormat="1" ht="12.95" customHeight="1" x14ac:dyDescent="0.2">
      <c r="A133" s="4"/>
      <c r="D133" s="16"/>
    </row>
    <row r="134" spans="1:4" s="1" customFormat="1" ht="12.95" customHeight="1" x14ac:dyDescent="0.2">
      <c r="A134" s="4"/>
      <c r="D134" s="16"/>
    </row>
    <row r="135" spans="1:4" s="1" customFormat="1" ht="12.95" customHeight="1" x14ac:dyDescent="0.2">
      <c r="A135" s="4"/>
      <c r="D135" s="16"/>
    </row>
    <row r="136" spans="1:4" s="1" customFormat="1" ht="12.95" customHeight="1" x14ac:dyDescent="0.2">
      <c r="A136" s="4"/>
      <c r="D136" s="16"/>
    </row>
    <row r="137" spans="1:4" s="1" customFormat="1" ht="12.95" customHeight="1" x14ac:dyDescent="0.2">
      <c r="A137" s="4"/>
      <c r="D137" s="16"/>
    </row>
    <row r="138" spans="1:4" s="1" customFormat="1" ht="12.95" customHeight="1" x14ac:dyDescent="0.2">
      <c r="A138" s="4"/>
      <c r="D138" s="16"/>
    </row>
    <row r="139" spans="1:4" s="1" customFormat="1" ht="12.95" customHeight="1" x14ac:dyDescent="0.2">
      <c r="A139" s="4"/>
      <c r="D139" s="16"/>
    </row>
    <row r="140" spans="1:4" s="1" customFormat="1" ht="12.95" customHeight="1" x14ac:dyDescent="0.2">
      <c r="A140" s="4"/>
      <c r="D140" s="16"/>
    </row>
    <row r="141" spans="1:4" s="1" customFormat="1" ht="12.95" customHeight="1" x14ac:dyDescent="0.2">
      <c r="A141" s="4"/>
      <c r="D141" s="16"/>
    </row>
    <row r="142" spans="1:4" s="1" customFormat="1" ht="12.95" customHeight="1" x14ac:dyDescent="0.2">
      <c r="A142" s="4"/>
      <c r="D142" s="16"/>
    </row>
    <row r="143" spans="1:4" s="1" customFormat="1" ht="12.95" customHeight="1" x14ac:dyDescent="0.2">
      <c r="A143" s="4"/>
      <c r="D143" s="16"/>
    </row>
    <row r="144" spans="1:4" s="1" customFormat="1" ht="12.95" customHeight="1" x14ac:dyDescent="0.2">
      <c r="A144" s="4"/>
      <c r="D144" s="16"/>
    </row>
    <row r="145" spans="1:4" s="1" customFormat="1" ht="12.95" customHeight="1" x14ac:dyDescent="0.2">
      <c r="A145" s="4"/>
      <c r="D145" s="16"/>
    </row>
    <row r="146" spans="1:4" s="1" customFormat="1" ht="12.95" customHeight="1" x14ac:dyDescent="0.2">
      <c r="A146" s="4"/>
      <c r="D146" s="16"/>
    </row>
    <row r="147" spans="1:4" s="1" customFormat="1" ht="12.95" customHeight="1" x14ac:dyDescent="0.2">
      <c r="A147" s="4"/>
      <c r="D147" s="16"/>
    </row>
    <row r="148" spans="1:4" s="1" customFormat="1" ht="12.95" customHeight="1" x14ac:dyDescent="0.2">
      <c r="A148" s="4"/>
      <c r="D148" s="16"/>
    </row>
    <row r="149" spans="1:4" s="1" customFormat="1" ht="12.95" customHeight="1" x14ac:dyDescent="0.2">
      <c r="A149" s="4"/>
      <c r="D149" s="16"/>
    </row>
    <row r="150" spans="1:4" s="1" customFormat="1" ht="12.95" customHeight="1" x14ac:dyDescent="0.2">
      <c r="A150" s="4"/>
      <c r="D150" s="16"/>
    </row>
    <row r="151" spans="1:4" s="1" customFormat="1" ht="12.95" customHeight="1" x14ac:dyDescent="0.2">
      <c r="A151" s="4"/>
      <c r="D151" s="16"/>
    </row>
    <row r="152" spans="1:4" s="1" customFormat="1" ht="12.95" customHeight="1" x14ac:dyDescent="0.2">
      <c r="A152" s="4"/>
      <c r="D152" s="16"/>
    </row>
    <row r="153" spans="1:4" s="1" customFormat="1" ht="12.95" customHeight="1" x14ac:dyDescent="0.2">
      <c r="A153" s="4"/>
      <c r="D153" s="16"/>
    </row>
    <row r="154" spans="1:4" s="1" customFormat="1" ht="12.95" customHeight="1" x14ac:dyDescent="0.2">
      <c r="A154" s="4"/>
      <c r="D154" s="16"/>
    </row>
    <row r="155" spans="1:4" s="1" customFormat="1" ht="12.95" customHeight="1" x14ac:dyDescent="0.2">
      <c r="A155" s="4"/>
      <c r="D155" s="16"/>
    </row>
    <row r="156" spans="1:4" s="1" customFormat="1" ht="12.95" customHeight="1" x14ac:dyDescent="0.2">
      <c r="A156" s="4"/>
      <c r="D156" s="16"/>
    </row>
    <row r="157" spans="1:4" s="1" customFormat="1" ht="12.95" customHeight="1" x14ac:dyDescent="0.2">
      <c r="A157" s="4"/>
      <c r="D157" s="16"/>
    </row>
    <row r="158" spans="1:4" s="1" customFormat="1" ht="12.95" customHeight="1" x14ac:dyDescent="0.2">
      <c r="A158" s="4"/>
      <c r="D158" s="16"/>
    </row>
    <row r="159" spans="1:4" s="1" customFormat="1" ht="12.95" customHeight="1" x14ac:dyDescent="0.2">
      <c r="A159" s="4"/>
      <c r="D159" s="16"/>
    </row>
    <row r="160" spans="1:4" s="1" customFormat="1" ht="12.95" customHeight="1" x14ac:dyDescent="0.2">
      <c r="A160" s="4"/>
      <c r="D160" s="16"/>
    </row>
    <row r="161" spans="1:4" s="1" customFormat="1" ht="12.95" customHeight="1" x14ac:dyDescent="0.2">
      <c r="A161" s="4"/>
      <c r="D161" s="16"/>
    </row>
    <row r="162" spans="1:4" s="1" customFormat="1" ht="12.95" customHeight="1" x14ac:dyDescent="0.2">
      <c r="A162" s="4"/>
      <c r="D162" s="16"/>
    </row>
    <row r="163" spans="1:4" s="1" customFormat="1" ht="12.95" customHeight="1" x14ac:dyDescent="0.2">
      <c r="A163" s="4"/>
      <c r="D163" s="16"/>
    </row>
    <row r="164" spans="1:4" s="1" customFormat="1" ht="12.95" customHeight="1" x14ac:dyDescent="0.2">
      <c r="A164" s="4"/>
      <c r="D164" s="16"/>
    </row>
    <row r="165" spans="1:4" s="1" customFormat="1" ht="12.95" customHeight="1" x14ac:dyDescent="0.2">
      <c r="A165" s="4"/>
      <c r="D165" s="16"/>
    </row>
    <row r="166" spans="1:4" s="1" customFormat="1" ht="12.95" customHeight="1" x14ac:dyDescent="0.2">
      <c r="A166" s="4"/>
      <c r="D166" s="16"/>
    </row>
    <row r="167" spans="1:4" s="1" customFormat="1" ht="12.95" customHeight="1" x14ac:dyDescent="0.2">
      <c r="A167" s="4"/>
      <c r="D167" s="16"/>
    </row>
    <row r="168" spans="1:4" s="1" customFormat="1" ht="12.95" customHeight="1" x14ac:dyDescent="0.2">
      <c r="A168" s="4"/>
      <c r="D168" s="16"/>
    </row>
    <row r="169" spans="1:4" s="1" customFormat="1" ht="12.95" customHeight="1" x14ac:dyDescent="0.2">
      <c r="A169" s="4"/>
      <c r="D169" s="16"/>
    </row>
    <row r="170" spans="1:4" s="1" customFormat="1" ht="12.95" customHeight="1" x14ac:dyDescent="0.2">
      <c r="A170" s="4"/>
      <c r="D170" s="16"/>
    </row>
    <row r="171" spans="1:4" s="1" customFormat="1" ht="12.95" customHeight="1" x14ac:dyDescent="0.2">
      <c r="A171" s="4"/>
      <c r="D171" s="16"/>
    </row>
    <row r="172" spans="1:4" s="1" customFormat="1" ht="12.95" customHeight="1" x14ac:dyDescent="0.2">
      <c r="A172" s="4"/>
      <c r="D172" s="16"/>
    </row>
    <row r="173" spans="1:4" s="1" customFormat="1" ht="12.95" customHeight="1" x14ac:dyDescent="0.2">
      <c r="A173" s="4"/>
      <c r="D173" s="16"/>
    </row>
    <row r="174" spans="1:4" s="1" customFormat="1" ht="12.95" customHeight="1" x14ac:dyDescent="0.2">
      <c r="A174" s="4"/>
      <c r="D174" s="16"/>
    </row>
    <row r="175" spans="1:4" s="1" customFormat="1" ht="12.95" customHeight="1" x14ac:dyDescent="0.2">
      <c r="A175" s="4"/>
      <c r="D175" s="16"/>
    </row>
    <row r="176" spans="1:4" s="1" customFormat="1" ht="12.95" customHeight="1" x14ac:dyDescent="0.2">
      <c r="A176" s="4"/>
      <c r="D176" s="16"/>
    </row>
    <row r="177" spans="1:4" s="1" customFormat="1" ht="12.95" customHeight="1" x14ac:dyDescent="0.2">
      <c r="A177" s="4"/>
      <c r="D177" s="16"/>
    </row>
    <row r="178" spans="1:4" s="1" customFormat="1" ht="12.95" customHeight="1" x14ac:dyDescent="0.2">
      <c r="A178" s="4"/>
      <c r="D178" s="16"/>
    </row>
    <row r="179" spans="1:4" s="1" customFormat="1" ht="12.95" customHeight="1" x14ac:dyDescent="0.2">
      <c r="A179" s="4"/>
      <c r="D179" s="16"/>
    </row>
    <row r="180" spans="1:4" s="1" customFormat="1" ht="12.95" customHeight="1" x14ac:dyDescent="0.2">
      <c r="A180" s="4"/>
      <c r="D180" s="16"/>
    </row>
    <row r="181" spans="1:4" s="1" customFormat="1" ht="12.95" customHeight="1" x14ac:dyDescent="0.2">
      <c r="A181" s="4"/>
      <c r="D181" s="16"/>
    </row>
    <row r="182" spans="1:4" s="1" customFormat="1" ht="12.95" customHeight="1" x14ac:dyDescent="0.2">
      <c r="A182" s="4"/>
      <c r="D182" s="16"/>
    </row>
    <row r="183" spans="1:4" s="1" customFormat="1" ht="12.95" customHeight="1" x14ac:dyDescent="0.2">
      <c r="A183" s="4"/>
      <c r="D183" s="16"/>
    </row>
    <row r="184" spans="1:4" s="1" customFormat="1" ht="12.95" customHeight="1" x14ac:dyDescent="0.2">
      <c r="A184" s="4"/>
      <c r="D184" s="16"/>
    </row>
    <row r="185" spans="1:4" s="1" customFormat="1" ht="12.95" customHeight="1" x14ac:dyDescent="0.2">
      <c r="A185" s="4"/>
      <c r="D185" s="16"/>
    </row>
    <row r="186" spans="1:4" s="1" customFormat="1" ht="12.95" customHeight="1" x14ac:dyDescent="0.2">
      <c r="A186" s="4"/>
      <c r="D186" s="16"/>
    </row>
    <row r="187" spans="1:4" s="1" customFormat="1" ht="12.95" customHeight="1" x14ac:dyDescent="0.2">
      <c r="A187" s="4"/>
      <c r="D187" s="16"/>
    </row>
    <row r="188" spans="1:4" s="1" customFormat="1" ht="12.95" customHeight="1" x14ac:dyDescent="0.2">
      <c r="A188" s="4"/>
      <c r="D188" s="16"/>
    </row>
    <row r="189" spans="1:4" s="1" customFormat="1" ht="12.95" customHeight="1" x14ac:dyDescent="0.2">
      <c r="A189" s="4"/>
      <c r="D189" s="16"/>
    </row>
    <row r="190" spans="1:4" s="1" customFormat="1" ht="12.95" customHeight="1" x14ac:dyDescent="0.2">
      <c r="A190" s="4"/>
      <c r="D190" s="16"/>
    </row>
    <row r="191" spans="1:4" s="1" customFormat="1" ht="12.95" customHeight="1" x14ac:dyDescent="0.2">
      <c r="A191" s="4"/>
      <c r="D191" s="16"/>
    </row>
    <row r="192" spans="1:4" s="1" customFormat="1" ht="12.95" customHeight="1" x14ac:dyDescent="0.2">
      <c r="A192" s="4"/>
      <c r="D192" s="16"/>
    </row>
    <row r="193" spans="1:4" s="1" customFormat="1" ht="12.95" customHeight="1" x14ac:dyDescent="0.2">
      <c r="A193" s="4"/>
      <c r="D193" s="16"/>
    </row>
    <row r="194" spans="1:4" s="1" customFormat="1" ht="12.95" customHeight="1" x14ac:dyDescent="0.2">
      <c r="A194" s="4"/>
      <c r="D194" s="16"/>
    </row>
    <row r="195" spans="1:4" s="1" customFormat="1" ht="12.95" customHeight="1" x14ac:dyDescent="0.2">
      <c r="A195" s="4"/>
      <c r="D195" s="16"/>
    </row>
    <row r="196" spans="1:4" s="1" customFormat="1" ht="12.95" customHeight="1" x14ac:dyDescent="0.2">
      <c r="A196" s="4"/>
      <c r="D196" s="16"/>
    </row>
    <row r="197" spans="1:4" s="1" customFormat="1" ht="12.95" customHeight="1" x14ac:dyDescent="0.2">
      <c r="A197" s="4"/>
      <c r="D197" s="16"/>
    </row>
    <row r="198" spans="1:4" s="1" customFormat="1" ht="12.95" customHeight="1" x14ac:dyDescent="0.2">
      <c r="A198" s="4"/>
      <c r="D198" s="16"/>
    </row>
    <row r="199" spans="1:4" s="1" customFormat="1" ht="12.95" customHeight="1" x14ac:dyDescent="0.2">
      <c r="A199" s="4"/>
      <c r="D199" s="16"/>
    </row>
  </sheetData>
  <mergeCells count="5">
    <mergeCell ref="A6:C6"/>
    <mergeCell ref="B7:C7"/>
    <mergeCell ref="B8:C8"/>
    <mergeCell ref="B9:C9"/>
    <mergeCell ref="B18:C18"/>
  </mergeCells>
  <pageMargins left="0.51181102362204722" right="0.2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2021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2022-03-29T04:54:40Z</dcterms:modified>
</cp:coreProperties>
</file>