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<sst xmlns="http://schemas.openxmlformats.org/spreadsheetml/2006/main" count="162" uniqueCount="134">
  <si>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</si>
  <si>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</si>
  <si>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</si>
  <si>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</si>
  <si>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</si>
  <si>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</si>
  <si>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</si>
  <si>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</si>
  <si>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</si>
  <si>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</si>
  <si>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</si>
  <si>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</si>
  <si>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</si>
  <si>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</si>
  <si>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</si>
  <si>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</si>
  <si>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</si>
  <si>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</si>
  <si>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</si>
  <si>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</si>
  <si>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</si>
  <si>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</si>
  <si>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</si>
  <si>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</si>
  <si>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</si>
  <si>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</si>
  <si>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</si>
  <si>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</si>
  <si>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</si>
  <si>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</si>
  <si>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</si>
  <si>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</si>
  <si>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</si>
  <si>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</si>
  <si>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</si>
  <si>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</si>
  <si>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</si>
  <si>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</si>
  <si>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</si>
  <si>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</si>
  <si>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</si>
  <si>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</si>
  <si>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</si>
  <si>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</si>
  <si>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</si>
  <si>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</si>
  <si>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</si>
  <si>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</si>
  <si>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</si>
  <si>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</si>
  <si>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</si>
  <si>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</si>
  <si>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</si>
  <si>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</si>
  <si>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</si>
  <si>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</si>
  <si>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</si>
  <si>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</si>
  <si>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</si>
  <si>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</si>
  <si>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</si>
  <si>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</si>
  <si>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</si>
  <si>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</si>
  <si>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</si>
  <si>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</si>
  <si>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</si>
  <si>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</si>
  <si>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</si>
  <si>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</si>
  <si>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</si>
  <si>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</si>
  <si>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</si>
  <si>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</si>
  <si>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</si>
  <si>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</si>
  <si>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</si>
  <si>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</si>
  <si>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</si>
  <si>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</si>
  <si>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</si>
  <si>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</si>
  <si>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</si>
  <si>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</si>
  <si>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</si>
  <si>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</si>
  <si>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</si>
  <si>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</si>
  <si>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</si>
  <si>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</si>
  <si>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</si>
  <si>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</si>
  <si>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</si>
  <si>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</si>
  <si>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</si>
  <si>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</si>
  <si>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</si>
  <si>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</si>
  <si>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</si>
  <si>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</si>
  <si>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</si>
  <si>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</si>
  <si>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</si>
  <si>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</si>
  <si>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</si>
  <si>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</si>
  <si>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</si>
  <si>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</si>
  <si>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</si>
  <si>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</si>
  <si>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</si>
  <si>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</si>
  <si>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</si>
  <si>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</si>
  <si>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</si>
  <si>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</si>
  <si>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</si>
  <si>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</si>
  <si>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</si>
  <si>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</si>
  <si>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</si>
  <si>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</si>
  <si>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</si>
  <si>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</si>
  <si>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</si>
  <si>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</si>
  <si>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ул. Челябинская, 22а</t>
  </si>
  <si>
    <t>Челябинская, 22а</t>
  </si>
  <si>
    <t>01 марта 2021 года</t>
  </si>
  <si>
    <t>Содержание общего имущества</t>
  </si>
  <si>
    <t>Уборка придомовой территории и ТКО</t>
  </si>
  <si>
    <t>Санитарная уборка  мест общего пользования, благоустройство</t>
  </si>
  <si>
    <t>Обслуживание оборудования ВДГО</t>
  </si>
  <si>
    <t>Доставка чернозема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</si>
</sst>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10" workbookViewId="0">
      <selection activeCell="D35" sqref="D35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34.2851562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128</v>
      </c>
    </row>
    <row r="4" spans="1:10" ht="12.95" customHeight="1" x14ac:dyDescent="0.25">
      <c r="A4" s="1" t="s">
        <v>1</v>
      </c>
      <c r="C4" s="1" t="s">
        <v>125</v>
      </c>
    </row>
    <row r="5" spans="1:10" ht="12.95" customHeight="1" x14ac:dyDescent="0.25">
      <c r="A5" s="1" t="s">
        <v>2</v>
      </c>
      <c r="C5" s="1" t="s">
        <v>126</v>
      </c>
    </row>
    <row r="6" spans="1:10" ht="12.95" customHeight="1" x14ac:dyDescent="0.25">
      <c r="A6" s="37"/>
      <c r="B6" s="37"/>
      <c r="C6" s="37"/>
    </row>
    <row r="7" spans="1:10" ht="12.95" customHeight="1" x14ac:dyDescent="0.25">
      <c r="A7" s="5" t="s">
        <v>3</v>
      </c>
      <c r="B7" s="34" t="s">
        <v>4</v>
      </c>
      <c r="C7" s="34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5" t="s">
        <v>109</v>
      </c>
      <c r="C8" s="35"/>
      <c r="D8" s="18"/>
      <c r="F8" s="18"/>
    </row>
    <row r="9" spans="1:10" ht="12.95" customHeight="1" x14ac:dyDescent="0.25">
      <c r="A9" s="7" t="s">
        <v>7</v>
      </c>
      <c r="B9" s="36" t="s">
        <v>8</v>
      </c>
      <c r="C9" s="36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108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489593.53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112</v>
      </c>
      <c r="D13" s="21">
        <v>484093.53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5500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400293.05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113</v>
      </c>
      <c r="D16" s="21">
        <v>395793.05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4500</v>
      </c>
      <c r="F17" s="19">
        <f>'[2]2019'!$B$96</f>
        <v>11000</v>
      </c>
    </row>
    <row r="18" spans="1:6" ht="12.95" customHeight="1" x14ac:dyDescent="0.25">
      <c r="A18" s="7" t="s">
        <v>22</v>
      </c>
      <c r="B18" s="36" t="s">
        <v>23</v>
      </c>
      <c r="C18" s="36"/>
      <c r="D18" s="19">
        <f>SUM(D19:D20)</f>
        <v>89300.48000000004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111</v>
      </c>
      <c r="D19" s="19">
        <f>D10+D13-D16</f>
        <v>88300.48000000004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1000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480418.54815000005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50387.06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129</v>
      </c>
      <c r="D23" s="19">
        <v>19776.96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141652.48000000001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33" t="s">
        <v>130</v>
      </c>
      <c r="D25" s="21">
        <v>79849.47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131</v>
      </c>
      <c r="D26" s="21">
        <v>88749.11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81</v>
      </c>
      <c r="D27" s="21">
        <v>19282.54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33" t="s">
        <v>132</v>
      </c>
      <c r="D28" s="21">
        <v>19776.96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82</v>
      </c>
      <c r="D29" s="21">
        <v>3955.39</v>
      </c>
      <c r="F29" s="19">
        <v>7140</v>
      </c>
    </row>
    <row r="30" spans="1:6" s="1" customFormat="1" ht="12.95" customHeight="1" x14ac:dyDescent="0.2">
      <c r="A30" s="7" t="s">
        <v>91</v>
      </c>
      <c r="B30" s="12"/>
      <c r="C30" s="8" t="s">
        <v>133</v>
      </c>
      <c r="D30" s="19">
        <v>0</v>
      </c>
      <c r="F30" s="19"/>
    </row>
    <row r="31" spans="1:6" s="1" customFormat="1" ht="12.95" customHeight="1" x14ac:dyDescent="0.2">
      <c r="A31" s="7" t="s">
        <v>39</v>
      </c>
      <c r="B31" s="12"/>
      <c r="C31" s="12" t="s">
        <v>76</v>
      </c>
      <c r="D31" s="19">
        <v>1539</v>
      </c>
      <c r="F31" s="19">
        <v>3927</v>
      </c>
    </row>
    <row r="32" spans="1:6" s="1" customFormat="1" ht="12.95" customHeight="1" x14ac:dyDescent="0.2">
      <c r="A32" s="7" t="s">
        <v>77</v>
      </c>
      <c r="B32" s="8"/>
      <c r="C32" s="8" t="s">
        <v>123</v>
      </c>
      <c r="D32" s="19">
        <v>4634.7</v>
      </c>
      <c r="F32" s="19"/>
    </row>
    <row r="33" spans="1:6" s="1" customFormat="1" ht="12.95" customHeight="1" x14ac:dyDescent="0.2">
      <c r="A33" s="7" t="s">
        <v>80</v>
      </c>
      <c r="B33" s="8"/>
      <c r="C33" s="13" t="s">
        <v>118</v>
      </c>
      <c r="D33" s="19">
        <v>2200</v>
      </c>
      <c r="F33" s="19">
        <f>4680+1110+7116.5+522</f>
        <v>13428.5</v>
      </c>
    </row>
    <row r="34" spans="1:6" s="1" customFormat="1" ht="12.95" customHeight="1" x14ac:dyDescent="0.2">
      <c r="A34" s="7" t="s">
        <v>83</v>
      </c>
      <c r="B34" s="8"/>
      <c r="C34" s="13" t="s">
        <v>110</v>
      </c>
      <c r="D34" s="21">
        <v>0</v>
      </c>
      <c r="F34" s="19">
        <f>1952.3+4000</f>
        <v>5952.3</v>
      </c>
    </row>
    <row r="35" spans="1:6" s="1" customFormat="1" ht="12.95" customHeight="1" x14ac:dyDescent="0.2">
      <c r="A35" s="7" t="s">
        <v>84</v>
      </c>
      <c r="B35" s="8"/>
      <c r="C35" s="12" t="s">
        <v>107</v>
      </c>
      <c r="D35" s="39">
        <v>3443</v>
      </c>
      <c r="F35" s="19">
        <v>12792.46</v>
      </c>
    </row>
    <row r="36" spans="1:6" s="1" customFormat="1" ht="12.95" customHeight="1" x14ac:dyDescent="0.2">
      <c r="A36" s="7" t="s">
        <v>85</v>
      </c>
      <c r="B36" s="8"/>
      <c r="C36" s="1" t="s">
        <v>119</v>
      </c>
      <c r="D36" s="19"/>
      <c r="F36" s="19">
        <v>3594.88</v>
      </c>
    </row>
    <row r="37" spans="1:6" s="1" customFormat="1" ht="12.95" customHeight="1" x14ac:dyDescent="0.2">
      <c r="A37" s="7" t="s">
        <v>86</v>
      </c>
      <c r="B37" s="8"/>
      <c r="C37" s="8" t="s">
        <v>78</v>
      </c>
      <c r="D37" s="38">
        <f>D15*1.5%</f>
        <v>6004.3957499999997</v>
      </c>
      <c r="F37" s="19">
        <f>F15*1.5%</f>
        <v>13681.266149999998</v>
      </c>
    </row>
    <row r="38" spans="1:6" s="1" customFormat="1" ht="12.95" customHeight="1" x14ac:dyDescent="0.2">
      <c r="A38" s="7" t="s">
        <v>87</v>
      </c>
      <c r="B38" s="8"/>
      <c r="C38" s="8" t="s">
        <v>40</v>
      </c>
      <c r="D38" s="19">
        <f>D12*8%</f>
        <v>39167.482400000001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-80125.498150000058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4596.45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4352.42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244.02999999999975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5348.7223000000004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4915.72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78</v>
      </c>
      <c r="D47" s="19">
        <f>D43*1.5%</f>
        <v>65.286299999999997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367.71600000000001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38">
        <f>D43-D45</f>
        <v>-996.30230000000029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1082.27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865.13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217.14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1730.6685499999999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1631.11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12.976949999999999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86.581599999999995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38">
        <f>D53-D55</f>
        <v>-865.53854999999987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783.15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626.28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156.87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858.36620000000005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104</v>
      </c>
      <c r="D66" s="19">
        <v>786.32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78</v>
      </c>
      <c r="D67" s="19">
        <f>D63*1.5%</f>
        <v>9.3941999999999997</v>
      </c>
      <c r="F67" s="19">
        <f>F63*1.5%</f>
        <v>16.448849999999997</v>
      </c>
    </row>
    <row r="68" spans="1:6" s="1" customFormat="1" ht="12.95" customHeight="1" x14ac:dyDescent="0.2">
      <c r="A68" s="7" t="s">
        <v>90</v>
      </c>
      <c r="B68" s="8"/>
      <c r="C68" s="8" t="s">
        <v>40</v>
      </c>
      <c r="D68" s="19">
        <f>D62*8%</f>
        <v>62.652000000000001</v>
      </c>
      <c r="F68" s="19">
        <f>F62*8%</f>
        <v>140.75839999999999</v>
      </c>
    </row>
    <row r="69" spans="1:6" s="1" customFormat="1" ht="12.95" customHeight="1" x14ac:dyDescent="0.2">
      <c r="A69" s="7" t="s">
        <v>92</v>
      </c>
      <c r="B69" s="8" t="s">
        <v>42</v>
      </c>
      <c r="C69" s="8"/>
      <c r="D69" s="19">
        <f>D63-D65</f>
        <v>-232.08620000000008</v>
      </c>
      <c r="F69" s="19">
        <f>F63-F65</f>
        <v>939.38274999999999</v>
      </c>
    </row>
    <row r="70" spans="1:6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94</v>
      </c>
      <c r="B71" s="10" t="s">
        <v>88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496055.40000000008</v>
      </c>
      <c r="F73" s="19">
        <f>F12+F42+F52+F62</f>
        <v>1063514.6700000002</v>
      </c>
    </row>
    <row r="74" spans="1:6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406136.88</v>
      </c>
      <c r="F74" s="19">
        <f>F15+F43+F53+F63</f>
        <v>958547.45</v>
      </c>
    </row>
    <row r="75" spans="1:6" s="1" customFormat="1" ht="12.95" customHeight="1" x14ac:dyDescent="0.2">
      <c r="A75" s="7" t="s">
        <v>98</v>
      </c>
      <c r="B75" s="8" t="s">
        <v>67</v>
      </c>
      <c r="C75" s="8"/>
      <c r="D75" s="38">
        <f>D72+D73-D74</f>
        <v>89918.520000000077</v>
      </c>
      <c r="F75" s="19">
        <f>F72+F73-F74</f>
        <v>631669.31000000052</v>
      </c>
    </row>
    <row r="76" spans="1:6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488356.30520000006</v>
      </c>
      <c r="F76" s="19">
        <f>F21+F45+F55+F65</f>
        <v>1037842.0253500001</v>
      </c>
    </row>
    <row r="77" spans="1:6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-82219.425200000056</v>
      </c>
      <c r="F77" s="19">
        <f>F74-F76</f>
        <v>-79294.575350000174</v>
      </c>
    </row>
    <row r="78" spans="1:6" s="1" customFormat="1" ht="12.95" customHeight="1" x14ac:dyDescent="0.2">
      <c r="A78" s="7" t="s">
        <v>101</v>
      </c>
      <c r="B78" s="8" t="s">
        <v>89</v>
      </c>
      <c r="C78" s="8"/>
      <c r="D78" s="19">
        <f>D71+D74-D76</f>
        <v>-82219.425200000056</v>
      </c>
      <c r="F78" s="19">
        <f>F71+F74-F76</f>
        <v>-18999.752400000929</v>
      </c>
    </row>
    <row r="79" spans="1:6" s="1" customFormat="1" ht="12.95" customHeight="1" x14ac:dyDescent="0.2">
      <c r="A79" s="4" t="s">
        <v>116</v>
      </c>
      <c r="D79" s="3"/>
      <c r="F79" s="16"/>
    </row>
    <row r="80" spans="1:6" s="1" customFormat="1" ht="12.95" customHeight="1" x14ac:dyDescent="0.2">
      <c r="A80" s="4" t="s">
        <v>115</v>
      </c>
      <c r="D80" s="3"/>
      <c r="F80" s="16"/>
    </row>
    <row r="81" spans="1:6" s="1" customFormat="1" ht="12.95" customHeight="1" x14ac:dyDescent="0.2">
      <c r="A81" s="4" t="s">
        <v>117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K11" sqref="K11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124</v>
      </c>
      <c r="C4" s="32" t="s">
        <v>127</v>
      </c>
    </row>
    <row r="5" spans="1:5" ht="24" customHeight="1" x14ac:dyDescent="0.25"/>
    <row r="6" spans="1:5" ht="38.25" customHeight="1" x14ac:dyDescent="0.25">
      <c r="A6" s="22"/>
      <c r="B6" s="14" t="s">
        <v>114</v>
      </c>
      <c r="C6" s="22" t="s">
        <v>120</v>
      </c>
      <c r="D6" s="22" t="s">
        <v>121</v>
      </c>
      <c r="E6" s="22" t="s">
        <v>122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2022-03-29T09:21:55Z</dcterms:modified>
</cp:coreProperties>
</file>