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40" windowHeight="9135"/>
  </bookViews>
  <sheets>
    <sheet name="2015" sheetId="15" r:id="rId1"/>
  </sheets>
  <calcPr calcId="124519"/>
</workbook>
</file>

<file path=xl/calcChain.xml><?xml version="1.0" encoding="utf-8"?>
<calcChain xmlns="http://schemas.openxmlformats.org/spreadsheetml/2006/main">
  <c r="D37" i="15"/>
  <c r="D29"/>
  <c r="D16" l="1"/>
  <c r="D69"/>
  <c r="D50"/>
  <c r="D49"/>
  <c r="D27" l="1"/>
  <c r="D26"/>
  <c r="D25"/>
  <c r="D24"/>
  <c r="D74"/>
  <c r="D64"/>
  <c r="D75"/>
  <c r="D71"/>
  <c r="D65"/>
  <c r="D61"/>
  <c r="D55"/>
  <c r="D54"/>
  <c r="D52" s="1"/>
  <c r="D51"/>
  <c r="D18"/>
  <c r="D44" s="1"/>
  <c r="D13"/>
  <c r="D80" s="1"/>
  <c r="D8"/>
  <c r="D62" l="1"/>
  <c r="D66" s="1"/>
  <c r="D72"/>
  <c r="D76" s="1"/>
  <c r="D23"/>
  <c r="D81"/>
  <c r="D82" s="1"/>
  <c r="D45"/>
  <c r="D28" s="1"/>
  <c r="D56"/>
  <c r="D46" l="1"/>
  <c r="D83"/>
  <c r="D84" s="1"/>
  <c r="D85" l="1"/>
</calcChain>
</file>

<file path=xl/sharedStrings.xml><?xml version="1.0" encoding="utf-8"?>
<sst xmlns="http://schemas.openxmlformats.org/spreadsheetml/2006/main" count="164" uniqueCount="138">
  <si>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</si>
  <si>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</si>
  <si>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</si>
  <si>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</si>
  <si>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</si>
  <si>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</si>
  <si>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</si>
  <si>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Содержание и ремонт</t>
  </si>
  <si>
    <t>1.1</t>
  </si>
  <si>
    <t>Общая задолженность на начало отчетного периода</t>
  </si>
  <si>
    <t>1.1.1</t>
  </si>
  <si>
    <t>1.1.2</t>
  </si>
  <si>
    <t>1.1.3</t>
  </si>
  <si>
    <t>Задолженность на начало отчетного периода по нежилому фонду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</si>
  <si>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</si>
  <si>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</si>
  <si>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</si>
  <si>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</si>
  <si>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1.2.2</t>
  </si>
  <si>
    <t>1.2.3</t>
  </si>
  <si>
    <t>Начислено нежилому фонду</t>
  </si>
  <si>
    <t>Начислено за использование МОП</t>
  </si>
  <si>
    <t>1.3</t>
  </si>
  <si>
    <t>Общее поступление денежных средств</t>
  </si>
  <si>
    <t>1.3.1</t>
  </si>
  <si>
    <t>1.3.2</t>
  </si>
  <si>
    <t>1.3.3</t>
  </si>
  <si>
    <t>Поступление денежных средств по нежилому фонду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</si>
  <si>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</si>
  <si>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</si>
  <si>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</si>
  <si>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</si>
  <si>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1.4.2</t>
  </si>
  <si>
    <t>1.4.3</t>
  </si>
  <si>
    <t>Задолженность на конец отчетного периода по нежилому фонду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</si>
  <si>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</si>
  <si>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</si>
  <si>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</si>
  <si>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</si>
  <si>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</si>
  <si>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</si>
  <si>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Техническое обслуживание</t>
  </si>
  <si>
    <t>1.5.3</t>
  </si>
  <si>
    <t>1.5.4</t>
  </si>
  <si>
    <t>1.5.5</t>
  </si>
  <si>
    <t>1.5.6</t>
  </si>
  <si>
    <t>Услуги по взысканию задолженности</t>
  </si>
  <si>
    <t>1.5.7</t>
  </si>
  <si>
    <t>1.5.8</t>
  </si>
  <si>
    <t>Огнебиозащитная обработка</t>
  </si>
  <si>
    <t>Техническая документация, экспертиза</t>
  </si>
  <si>
    <t>1.5.10</t>
  </si>
  <si>
    <t>Плата за управление</t>
  </si>
  <si>
    <t>1.6</t>
  </si>
  <si>
    <t>Остаток (-дефицит, +профицит)</t>
  </si>
  <si>
    <t>Оплата работ подрядным организациям</t>
  </si>
  <si>
    <t>2</t>
  </si>
  <si>
    <t>Уборка придомовой территории и мест общего пользования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</si>
  <si>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</si>
  <si>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</si>
  <si>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</si>
  <si>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</si>
  <si>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</si>
  <si>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</si>
  <si>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</si>
  <si>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</si>
  <si>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</si>
  <si>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</si>
  <si>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</si>
  <si>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</si>
  <si>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</si>
  <si>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</si>
  <si>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</si>
  <si>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</si>
  <si>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</si>
  <si>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</si>
  <si>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</si>
  <si>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</si>
  <si>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</si>
  <si>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</si>
  <si>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</si>
  <si>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</si>
  <si>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</si>
  <si>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Обслуживание ОПУ</t>
  </si>
  <si>
    <t>4.1</t>
  </si>
  <si>
    <t>4.2</t>
  </si>
  <si>
    <t>4.3</t>
  </si>
  <si>
    <t>4.4</t>
  </si>
  <si>
    <t>4.5</t>
  </si>
  <si>
    <t>4.5.1</t>
  </si>
  <si>
    <t>4.5.2</t>
  </si>
  <si>
    <t>Найм</t>
  </si>
  <si>
    <t>Распечатка, доставка квитанций</t>
  </si>
  <si>
    <t>1.5.11</t>
  </si>
  <si>
    <t>Комиссионные расходы</t>
  </si>
  <si>
    <t>3.5.3</t>
  </si>
  <si>
    <t>1.5.12</t>
  </si>
  <si>
    <t>Сбор ртутьсодержащих отходов</t>
  </si>
  <si>
    <t>Аварийно-диспетчерское обслуживание</t>
  </si>
  <si>
    <t>Обслуживание систем вентиляции</t>
  </si>
  <si>
    <t>Сан. и акарицидная обработка</t>
  </si>
  <si>
    <t>Услуги охранные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</si>
  <si>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</si>
  <si>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</si>
  <si>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</si>
  <si>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</si>
  <si>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</si>
  <si>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</si>
  <si>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</si>
  <si>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Наем жилых помещений</t>
  </si>
  <si>
    <t>4.5.3</t>
  </si>
  <si>
    <t>Очистка кровли от снега и наледи</t>
  </si>
  <si>
    <t>1.5.9</t>
  </si>
  <si>
    <t>01 марта 2015 г</t>
  </si>
  <si>
    <t>Лифт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</si>
  <si>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</si>
  <si>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</si>
  <si>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</si>
  <si>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</si>
  <si>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</si>
  <si>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</si>
  <si>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</si>
  <si>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</si>
  <si>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</si>
  <si>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</si>
  <si>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>Уход за цветочными клумбами</t>
  </si>
  <si>
    <t>31 декабря 2015 г</t>
  </si>
  <si>
    <t>ул. Горная, 3-а</t>
  </si>
  <si>
    <t>Задолженность на начало отчетного периода по жилому фонду(население)</t>
  </si>
  <si>
    <t>Задолженность на начало отчетного периода по жилому фонду(юр.лица)</t>
  </si>
  <si>
    <t>Начислено жилому фонду(население)</t>
  </si>
  <si>
    <t>Начислено жилому фонду(юр.лица)</t>
  </si>
  <si>
    <t>Поступление денежных средств по жилому фонду(население)</t>
  </si>
  <si>
    <t>Поступление денежных средств по жилому фонду(юр.лица)</t>
  </si>
  <si>
    <t>Задолженность на конец отчетного периода по жилому фонду(население)</t>
  </si>
  <si>
    <t>Задолженность на конец отчетного периода по жилому фонду(юр.лица)</t>
  </si>
  <si>
    <t>Прочие расходы(страхование и техническое освидетельствование лифтов)</t>
  </si>
  <si>
    <t xml:space="preserve">Отчет о поступлении и использовании денежных средств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</si>
</sst>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0" fontId="1" fillId="2" borderId="0" xfId="0" applyFont="1" applyFill="1"/>
    <xf numFmtId="4" fontId="1" fillId="2" borderId="0" xfId="0" applyNumberFormat="1" applyFont="1" applyFill="1" applyAlignment="1">
      <alignment horizontal="center"/>
    </xf>
    <xf numFmtId="0" fontId="1" fillId="3" borderId="0" xfId="0" applyFont="1" applyFill="1"/>
    <xf numFmtId="4" fontId="1" fillId="3" borderId="0" xfId="0" applyNumberFormat="1" applyFont="1" applyFill="1" applyAlignment="1">
      <alignment horizontal="right"/>
    </xf>
    <xf numFmtId="49" fontId="1" fillId="0" borderId="0" xfId="0" applyNumberFormat="1" applyFont="1"/>
    <xf numFmtId="49" fontId="1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/>
    <xf numFmtId="4" fontId="1" fillId="4" borderId="1" xfId="0" applyNumberFormat="1" applyFont="1" applyFill="1" applyBorder="1" applyAlignment="1">
      <alignment horizontal="right"/>
    </xf>
    <xf numFmtId="49" fontId="1" fillId="3" borderId="1" xfId="0" applyNumberFormat="1" applyFont="1" applyFill="1" applyBorder="1"/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right"/>
    </xf>
    <xf numFmtId="0" fontId="1" fillId="0" borderId="1" xfId="0" applyFont="1" applyFill="1" applyBorder="1"/>
    <xf numFmtId="4" fontId="1" fillId="0" borderId="1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/>
    <xf numFmtId="0" fontId="1" fillId="0" borderId="1" xfId="0" applyFont="1" applyBorder="1" applyAlignment="1"/>
    <xf numFmtId="0" fontId="1" fillId="4" borderId="1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0"/>
  <sheetViews>
    <sheetView tabSelected="1" workbookViewId="0">
      <selection activeCell="K14" sqref="K14"/>
    </sheetView>
  </sheetViews>
  <sheetFormatPr defaultRowHeight="12.95" customHeight="1"/>
  <cols>
    <col min="1" max="1" width="7.140625" style="1" customWidth="1"/>
    <col min="2" max="2" width="10.140625" style="1" customWidth="1"/>
    <col min="3" max="3" width="66.42578125" style="1" customWidth="1"/>
    <col min="4" max="4" width="15.7109375" style="4" customWidth="1"/>
    <col min="5" max="5" width="12" style="1" customWidth="1"/>
    <col min="6" max="22" width="9.140625" style="1"/>
  </cols>
  <sheetData>
    <row r="1" spans="1:4" ht="12.95" customHeight="1">
      <c r="A1" s="2" t="s">
        <v>137</v>
      </c>
    </row>
    <row r="2" spans="1:4" ht="12.95" customHeight="1">
      <c r="A2" s="1" t="s">
        <v>0</v>
      </c>
      <c r="C2" s="1" t="s">
        <v>113</v>
      </c>
    </row>
    <row r="3" spans="1:4" ht="12.95" customHeight="1">
      <c r="A3" s="1" t="s">
        <v>1</v>
      </c>
      <c r="C3" s="1" t="s">
        <v>126</v>
      </c>
    </row>
    <row r="4" spans="1:4" ht="12.95" customHeight="1">
      <c r="A4" s="1" t="s">
        <v>2</v>
      </c>
      <c r="C4" s="1" t="s">
        <v>127</v>
      </c>
    </row>
    <row r="6" spans="1:4" ht="12.95" customHeight="1">
      <c r="A6" s="5" t="s">
        <v>3</v>
      </c>
      <c r="B6" s="20" t="s">
        <v>4</v>
      </c>
      <c r="C6" s="20"/>
      <c r="D6" s="6" t="s">
        <v>5</v>
      </c>
    </row>
    <row r="7" spans="1:4" ht="12.95" customHeight="1">
      <c r="A7" s="7" t="s">
        <v>6</v>
      </c>
      <c r="B7" s="21" t="s">
        <v>7</v>
      </c>
      <c r="C7" s="21"/>
      <c r="D7" s="8"/>
    </row>
    <row r="8" spans="1:4" ht="12.95" customHeight="1">
      <c r="A8" s="10" t="s">
        <v>8</v>
      </c>
      <c r="B8" s="22" t="s">
        <v>9</v>
      </c>
      <c r="C8" s="22"/>
      <c r="D8" s="11">
        <f>SUM(D9:D12)</f>
        <v>0</v>
      </c>
    </row>
    <row r="9" spans="1:4" ht="12.95" customHeight="1">
      <c r="A9" s="10" t="s">
        <v>10</v>
      </c>
      <c r="B9" s="12"/>
      <c r="C9" s="13" t="s">
        <v>128</v>
      </c>
      <c r="D9" s="11">
        <v>0</v>
      </c>
    </row>
    <row r="10" spans="1:4" ht="12.95" customHeight="1">
      <c r="A10" s="10"/>
      <c r="B10" s="12"/>
      <c r="C10" s="13" t="s">
        <v>129</v>
      </c>
      <c r="D10" s="11">
        <v>0</v>
      </c>
    </row>
    <row r="11" spans="1:4" ht="12.95" customHeight="1">
      <c r="A11" s="10" t="s">
        <v>11</v>
      </c>
      <c r="B11" s="13"/>
      <c r="C11" s="13" t="s">
        <v>13</v>
      </c>
      <c r="D11" s="11">
        <v>0</v>
      </c>
    </row>
    <row r="12" spans="1:4" ht="12.95" customHeight="1">
      <c r="A12" s="10" t="s">
        <v>12</v>
      </c>
      <c r="B12" s="13"/>
      <c r="C12" s="13" t="s">
        <v>14</v>
      </c>
      <c r="D12" s="11">
        <v>0</v>
      </c>
    </row>
    <row r="13" spans="1:4" ht="12.95" customHeight="1">
      <c r="A13" s="10" t="s">
        <v>15</v>
      </c>
      <c r="B13" s="13" t="s">
        <v>16</v>
      </c>
      <c r="C13" s="13"/>
      <c r="D13" s="11">
        <f>SUM(D14:D17)</f>
        <v>1325372.43</v>
      </c>
    </row>
    <row r="14" spans="1:4" ht="12.95" customHeight="1">
      <c r="A14" s="10" t="s">
        <v>17</v>
      </c>
      <c r="B14" s="13"/>
      <c r="C14" s="13" t="s">
        <v>130</v>
      </c>
      <c r="D14" s="11">
        <v>1125727.1599999999</v>
      </c>
    </row>
    <row r="15" spans="1:4" ht="12.95" customHeight="1">
      <c r="A15" s="10"/>
      <c r="B15" s="13"/>
      <c r="C15" s="13" t="s">
        <v>131</v>
      </c>
      <c r="D15" s="14">
        <v>157227.85999999999</v>
      </c>
    </row>
    <row r="16" spans="1:4" ht="12.95" customHeight="1">
      <c r="A16" s="10" t="s">
        <v>18</v>
      </c>
      <c r="B16" s="13"/>
      <c r="C16" s="13" t="s">
        <v>20</v>
      </c>
      <c r="D16" s="14">
        <f>12252.8+20164.61</f>
        <v>32417.41</v>
      </c>
    </row>
    <row r="17" spans="1:5" ht="12.95" customHeight="1">
      <c r="A17" s="10" t="s">
        <v>19</v>
      </c>
      <c r="B17" s="13"/>
      <c r="C17" s="13" t="s">
        <v>21</v>
      </c>
      <c r="D17" s="11">
        <v>10000</v>
      </c>
    </row>
    <row r="18" spans="1:5" ht="12.95" customHeight="1">
      <c r="A18" s="10" t="s">
        <v>22</v>
      </c>
      <c r="B18" s="13" t="s">
        <v>23</v>
      </c>
      <c r="C18" s="13"/>
      <c r="D18" s="11">
        <f>SUM(D19:D22)</f>
        <v>1111492.81</v>
      </c>
    </row>
    <row r="19" spans="1:5" ht="12.95" customHeight="1">
      <c r="A19" s="10" t="s">
        <v>24</v>
      </c>
      <c r="B19" s="13"/>
      <c r="C19" s="13" t="s">
        <v>132</v>
      </c>
      <c r="D19" s="11">
        <v>988247.75</v>
      </c>
    </row>
    <row r="20" spans="1:5" ht="12.95" customHeight="1">
      <c r="A20" s="10"/>
      <c r="B20" s="13"/>
      <c r="C20" s="13" t="s">
        <v>133</v>
      </c>
      <c r="D20" s="11">
        <v>115245.06</v>
      </c>
    </row>
    <row r="21" spans="1:5" ht="12.95" customHeight="1">
      <c r="A21" s="10" t="s">
        <v>25</v>
      </c>
      <c r="B21" s="13"/>
      <c r="C21" s="13" t="s">
        <v>27</v>
      </c>
      <c r="D21" s="11">
        <v>0</v>
      </c>
    </row>
    <row r="22" spans="1:5" ht="12.95" customHeight="1">
      <c r="A22" s="10" t="s">
        <v>26</v>
      </c>
      <c r="B22" s="13"/>
      <c r="C22" s="13" t="s">
        <v>28</v>
      </c>
      <c r="D22" s="11">
        <v>8000</v>
      </c>
    </row>
    <row r="23" spans="1:5" ht="12.95" customHeight="1">
      <c r="A23" s="10" t="s">
        <v>29</v>
      </c>
      <c r="B23" s="22" t="s">
        <v>30</v>
      </c>
      <c r="C23" s="22"/>
      <c r="D23" s="11">
        <f>SUM(D24:D27)</f>
        <v>213879.61999999991</v>
      </c>
      <c r="E23" s="3"/>
    </row>
    <row r="24" spans="1:5" ht="12.95" customHeight="1">
      <c r="A24" s="10" t="s">
        <v>31</v>
      </c>
      <c r="B24" s="13"/>
      <c r="C24" s="13" t="s">
        <v>134</v>
      </c>
      <c r="D24" s="11">
        <f>D9+D14-D19</f>
        <v>137479.40999999992</v>
      </c>
    </row>
    <row r="25" spans="1:5" ht="12.95" customHeight="1">
      <c r="A25" s="10"/>
      <c r="B25" s="13"/>
      <c r="C25" s="13" t="s">
        <v>135</v>
      </c>
      <c r="D25" s="11">
        <f t="shared" ref="D25:D27" si="0">D10+D15-D20</f>
        <v>41982.799999999988</v>
      </c>
    </row>
    <row r="26" spans="1:5" ht="12.95" customHeight="1">
      <c r="A26" s="10" t="s">
        <v>32</v>
      </c>
      <c r="B26" s="13"/>
      <c r="C26" s="13" t="s">
        <v>34</v>
      </c>
      <c r="D26" s="11">
        <f t="shared" si="0"/>
        <v>32417.41</v>
      </c>
    </row>
    <row r="27" spans="1:5" ht="12.95" customHeight="1">
      <c r="A27" s="10" t="s">
        <v>33</v>
      </c>
      <c r="B27" s="13"/>
      <c r="C27" s="13" t="s">
        <v>35</v>
      </c>
      <c r="D27" s="11">
        <f t="shared" si="0"/>
        <v>2000</v>
      </c>
    </row>
    <row r="28" spans="1:5" ht="12.95" customHeight="1">
      <c r="A28" s="10" t="s">
        <v>36</v>
      </c>
      <c r="B28" s="13" t="s">
        <v>37</v>
      </c>
      <c r="C28" s="13"/>
      <c r="D28" s="11">
        <f>D29+D31+D32+D33+D34+D35+D36+D37+D38+D39+D40+D41+D42+D43+D44+D45+D30</f>
        <v>981926.52654999995</v>
      </c>
    </row>
    <row r="29" spans="1:5" ht="12.95" customHeight="1">
      <c r="A29" s="10" t="s">
        <v>38</v>
      </c>
      <c r="B29" s="13"/>
      <c r="C29" s="23" t="s">
        <v>39</v>
      </c>
      <c r="D29" s="11">
        <f>21694+3902.38</f>
        <v>25596.38</v>
      </c>
    </row>
    <row r="30" spans="1:5" s="1" customFormat="1" ht="12.95" customHeight="1">
      <c r="A30" s="10" t="s">
        <v>40</v>
      </c>
      <c r="B30" s="13"/>
      <c r="C30" s="13" t="s">
        <v>111</v>
      </c>
      <c r="D30" s="11">
        <v>0</v>
      </c>
    </row>
    <row r="31" spans="1:5" s="1" customFormat="1" ht="12.95" customHeight="1">
      <c r="A31" s="10" t="s">
        <v>42</v>
      </c>
      <c r="B31" s="12"/>
      <c r="C31" s="13" t="s">
        <v>41</v>
      </c>
      <c r="D31" s="11">
        <v>495588.25</v>
      </c>
    </row>
    <row r="32" spans="1:5" s="1" customFormat="1" ht="12.95" customHeight="1">
      <c r="A32" s="10" t="s">
        <v>43</v>
      </c>
      <c r="B32" s="13"/>
      <c r="C32" s="13" t="s">
        <v>57</v>
      </c>
      <c r="D32" s="11">
        <v>254328.25</v>
      </c>
    </row>
    <row r="33" spans="1:4" s="1" customFormat="1" ht="12.95" customHeight="1">
      <c r="A33" s="10" t="s">
        <v>44</v>
      </c>
      <c r="B33" s="13"/>
      <c r="C33" s="13" t="s">
        <v>98</v>
      </c>
      <c r="D33" s="11">
        <v>46178.96</v>
      </c>
    </row>
    <row r="34" spans="1:4" s="1" customFormat="1" ht="12.95" customHeight="1">
      <c r="A34" s="10" t="s">
        <v>45</v>
      </c>
      <c r="B34" s="13"/>
      <c r="C34" s="13" t="s">
        <v>125</v>
      </c>
      <c r="D34" s="11">
        <v>15000</v>
      </c>
    </row>
    <row r="35" spans="1:4" s="1" customFormat="1" ht="12.95" customHeight="1">
      <c r="A35" s="10" t="s">
        <v>47</v>
      </c>
      <c r="B35" s="13"/>
      <c r="C35" s="13" t="s">
        <v>99</v>
      </c>
      <c r="D35" s="11">
        <v>0</v>
      </c>
    </row>
    <row r="36" spans="1:4" s="1" customFormat="1" ht="12.95" customHeight="1">
      <c r="A36" s="10" t="s">
        <v>48</v>
      </c>
      <c r="B36" s="13"/>
      <c r="C36" s="13" t="s">
        <v>49</v>
      </c>
      <c r="D36" s="11">
        <v>0</v>
      </c>
    </row>
    <row r="37" spans="1:4" s="1" customFormat="1" ht="12.95" customHeight="1">
      <c r="A37" s="10" t="s">
        <v>112</v>
      </c>
      <c r="B37" s="13"/>
      <c r="C37" s="12" t="s">
        <v>136</v>
      </c>
      <c r="D37" s="11">
        <f>14000+4200</f>
        <v>18200</v>
      </c>
    </row>
    <row r="38" spans="1:4" s="1" customFormat="1" ht="12.95" customHeight="1">
      <c r="A38" s="10" t="s">
        <v>51</v>
      </c>
      <c r="B38" s="13"/>
      <c r="C38" s="13" t="s">
        <v>92</v>
      </c>
      <c r="D38" s="11">
        <v>4332.5</v>
      </c>
    </row>
    <row r="39" spans="1:4" s="1" customFormat="1" ht="12.95" customHeight="1">
      <c r="A39" s="10" t="s">
        <v>93</v>
      </c>
      <c r="B39" s="12"/>
      <c r="C39" s="12" t="s">
        <v>100</v>
      </c>
      <c r="D39" s="11">
        <v>0</v>
      </c>
    </row>
    <row r="40" spans="1:4" s="1" customFormat="1" ht="12.95" customHeight="1">
      <c r="A40" s="10" t="s">
        <v>96</v>
      </c>
      <c r="B40" s="12"/>
      <c r="C40" s="12" t="s">
        <v>97</v>
      </c>
      <c r="D40" s="11">
        <v>0</v>
      </c>
    </row>
    <row r="41" spans="1:4" s="1" customFormat="1" ht="12.95" customHeight="1">
      <c r="A41" s="10" t="s">
        <v>102</v>
      </c>
      <c r="B41" s="12"/>
      <c r="C41" s="12" t="s">
        <v>50</v>
      </c>
      <c r="D41" s="11">
        <v>0</v>
      </c>
    </row>
    <row r="42" spans="1:4" s="1" customFormat="1" ht="12.95" customHeight="1">
      <c r="A42" s="10" t="s">
        <v>103</v>
      </c>
      <c r="B42" s="12"/>
      <c r="C42" s="13" t="s">
        <v>101</v>
      </c>
      <c r="D42" s="11">
        <v>0</v>
      </c>
    </row>
    <row r="43" spans="1:4" s="1" customFormat="1" ht="12.95" customHeight="1">
      <c r="A43" s="10" t="s">
        <v>104</v>
      </c>
      <c r="B43" s="12"/>
      <c r="C43" s="13" t="s">
        <v>46</v>
      </c>
      <c r="D43" s="11">
        <v>0</v>
      </c>
    </row>
    <row r="44" spans="1:4" s="1" customFormat="1" ht="12.95" customHeight="1">
      <c r="A44" s="10" t="s">
        <v>105</v>
      </c>
      <c r="B44" s="12"/>
      <c r="C44" s="12" t="s">
        <v>94</v>
      </c>
      <c r="D44" s="11">
        <f>D18*1.5%</f>
        <v>16672.39215</v>
      </c>
    </row>
    <row r="45" spans="1:4" s="1" customFormat="1" ht="12.95" customHeight="1">
      <c r="A45" s="10" t="s">
        <v>106</v>
      </c>
      <c r="B45" s="12"/>
      <c r="C45" s="12" t="s">
        <v>52</v>
      </c>
      <c r="D45" s="11">
        <f>D13*8%</f>
        <v>106029.7944</v>
      </c>
    </row>
    <row r="46" spans="1:4" s="1" customFormat="1" ht="12.95" customHeight="1">
      <c r="A46" s="10" t="s">
        <v>53</v>
      </c>
      <c r="B46" s="12" t="s">
        <v>54</v>
      </c>
      <c r="C46" s="12"/>
      <c r="D46" s="11">
        <f>D18-D28</f>
        <v>129566.2834500001</v>
      </c>
    </row>
    <row r="47" spans="1:4" s="1" customFormat="1" ht="12.95" customHeight="1">
      <c r="A47" s="15" t="s">
        <v>56</v>
      </c>
      <c r="B47" s="16" t="s">
        <v>83</v>
      </c>
      <c r="C47" s="16"/>
      <c r="D47" s="17"/>
    </row>
    <row r="48" spans="1:4" s="1" customFormat="1" ht="12.95" customHeight="1">
      <c r="A48" s="10" t="s">
        <v>58</v>
      </c>
      <c r="B48" s="12" t="s">
        <v>9</v>
      </c>
      <c r="C48" s="12"/>
      <c r="D48" s="11">
        <v>0</v>
      </c>
    </row>
    <row r="49" spans="1:4" s="1" customFormat="1" ht="12.95" customHeight="1">
      <c r="A49" s="10" t="s">
        <v>59</v>
      </c>
      <c r="B49" s="12" t="s">
        <v>16</v>
      </c>
      <c r="C49" s="12"/>
      <c r="D49" s="11">
        <f>19131.15</f>
        <v>19131.150000000001</v>
      </c>
    </row>
    <row r="50" spans="1:4" s="1" customFormat="1" ht="12.95" customHeight="1">
      <c r="A50" s="10" t="s">
        <v>60</v>
      </c>
      <c r="B50" s="12" t="s">
        <v>23</v>
      </c>
      <c r="C50" s="12"/>
      <c r="D50" s="11">
        <f>17432.07</f>
        <v>17432.07</v>
      </c>
    </row>
    <row r="51" spans="1:4" s="1" customFormat="1" ht="12.95" customHeight="1">
      <c r="A51" s="10" t="s">
        <v>61</v>
      </c>
      <c r="B51" s="12" t="s">
        <v>30</v>
      </c>
      <c r="C51" s="12"/>
      <c r="D51" s="11">
        <f>D48+D49-D50</f>
        <v>1699.0800000000017</v>
      </c>
    </row>
    <row r="52" spans="1:4" s="1" customFormat="1" ht="12.95" customHeight="1">
      <c r="A52" s="10" t="s">
        <v>62</v>
      </c>
      <c r="B52" s="12" t="s">
        <v>37</v>
      </c>
      <c r="C52" s="12"/>
      <c r="D52" s="11">
        <f>SUM(D53:D55)</f>
        <v>1791.9730500000001</v>
      </c>
    </row>
    <row r="53" spans="1:4" s="1" customFormat="1" ht="12.95" customHeight="1">
      <c r="A53" s="10" t="s">
        <v>63</v>
      </c>
      <c r="B53" s="12"/>
      <c r="C53" s="12" t="s">
        <v>55</v>
      </c>
      <c r="D53" s="11">
        <v>0</v>
      </c>
    </row>
    <row r="54" spans="1:4" s="1" customFormat="1" ht="12.95" customHeight="1">
      <c r="A54" s="10" t="s">
        <v>64</v>
      </c>
      <c r="B54" s="12"/>
      <c r="C54" s="12" t="s">
        <v>94</v>
      </c>
      <c r="D54" s="11">
        <f>D50*1.5%</f>
        <v>261.48104999999998</v>
      </c>
    </row>
    <row r="55" spans="1:4" s="1" customFormat="1" ht="12.95" customHeight="1">
      <c r="A55" s="10" t="s">
        <v>65</v>
      </c>
      <c r="B55" s="12"/>
      <c r="C55" s="12" t="s">
        <v>52</v>
      </c>
      <c r="D55" s="11">
        <f>D49*8%</f>
        <v>1530.4920000000002</v>
      </c>
    </row>
    <row r="56" spans="1:4" s="1" customFormat="1" ht="12.95" customHeight="1">
      <c r="A56" s="10" t="s">
        <v>66</v>
      </c>
      <c r="B56" s="12" t="s">
        <v>54</v>
      </c>
      <c r="C56" s="12"/>
      <c r="D56" s="11">
        <f>D50-D52</f>
        <v>15640.096949999999</v>
      </c>
    </row>
    <row r="57" spans="1:4" s="1" customFormat="1" ht="12.95" customHeight="1">
      <c r="A57" s="15" t="s">
        <v>67</v>
      </c>
      <c r="B57" s="16" t="s">
        <v>91</v>
      </c>
      <c r="C57" s="16"/>
      <c r="D57" s="17"/>
    </row>
    <row r="58" spans="1:4" s="1" customFormat="1" ht="12.95" customHeight="1">
      <c r="A58" s="10" t="s">
        <v>68</v>
      </c>
      <c r="B58" s="12" t="s">
        <v>9</v>
      </c>
      <c r="C58" s="12"/>
      <c r="D58" s="11">
        <v>0</v>
      </c>
    </row>
    <row r="59" spans="1:4" s="1" customFormat="1" ht="12.95" customHeight="1">
      <c r="A59" s="10" t="s">
        <v>69</v>
      </c>
      <c r="B59" s="12" t="s">
        <v>16</v>
      </c>
      <c r="C59" s="12"/>
      <c r="D59" s="11">
        <v>17220.63</v>
      </c>
    </row>
    <row r="60" spans="1:4" s="1" customFormat="1" ht="12.95" customHeight="1">
      <c r="A60" s="10" t="s">
        <v>70</v>
      </c>
      <c r="B60" s="12" t="s">
        <v>23</v>
      </c>
      <c r="C60" s="12"/>
      <c r="D60" s="11">
        <v>12738.32</v>
      </c>
    </row>
    <row r="61" spans="1:4" s="1" customFormat="1" ht="12.95" customHeight="1">
      <c r="A61" s="10" t="s">
        <v>71</v>
      </c>
      <c r="B61" s="12" t="s">
        <v>30</v>
      </c>
      <c r="C61" s="12"/>
      <c r="D61" s="11">
        <f>D58+D59-D60</f>
        <v>4482.3100000000013</v>
      </c>
    </row>
    <row r="62" spans="1:4" s="1" customFormat="1" ht="12.95" customHeight="1">
      <c r="A62" s="10" t="s">
        <v>72</v>
      </c>
      <c r="B62" s="12" t="s">
        <v>37</v>
      </c>
      <c r="C62" s="12"/>
      <c r="D62" s="11">
        <f>SUM(D63:D65)</f>
        <v>1568.7252000000003</v>
      </c>
    </row>
    <row r="63" spans="1:4" s="1" customFormat="1" ht="12.95" customHeight="1">
      <c r="A63" s="10" t="s">
        <v>73</v>
      </c>
      <c r="B63" s="12"/>
      <c r="C63" s="12" t="s">
        <v>109</v>
      </c>
      <c r="D63" s="11">
        <v>0</v>
      </c>
    </row>
    <row r="64" spans="1:4" s="1" customFormat="1" ht="12.95" customHeight="1">
      <c r="A64" s="10" t="s">
        <v>74</v>
      </c>
      <c r="B64" s="12"/>
      <c r="C64" s="12" t="s">
        <v>94</v>
      </c>
      <c r="D64" s="11">
        <f>D60*1.5%</f>
        <v>191.07479999999998</v>
      </c>
    </row>
    <row r="65" spans="1:4" s="1" customFormat="1" ht="12.95" customHeight="1">
      <c r="A65" s="10" t="s">
        <v>95</v>
      </c>
      <c r="B65" s="12"/>
      <c r="C65" s="12" t="s">
        <v>52</v>
      </c>
      <c r="D65" s="11">
        <f>D59*8%</f>
        <v>1377.6504000000002</v>
      </c>
    </row>
    <row r="66" spans="1:4" s="1" customFormat="1" ht="12.95" customHeight="1">
      <c r="A66" s="10" t="s">
        <v>75</v>
      </c>
      <c r="B66" s="12" t="s">
        <v>54</v>
      </c>
      <c r="C66" s="12"/>
      <c r="D66" s="11">
        <f>D60-D62</f>
        <v>11169.594799999999</v>
      </c>
    </row>
    <row r="67" spans="1:4" s="1" customFormat="1" ht="12.95" customHeight="1">
      <c r="A67" s="15" t="s">
        <v>76</v>
      </c>
      <c r="B67" s="16" t="s">
        <v>114</v>
      </c>
      <c r="C67" s="16"/>
      <c r="D67" s="17"/>
    </row>
    <row r="68" spans="1:4" s="1" customFormat="1" ht="12.95" customHeight="1">
      <c r="A68" s="10" t="s">
        <v>84</v>
      </c>
      <c r="B68" s="12" t="s">
        <v>9</v>
      </c>
      <c r="C68" s="12"/>
      <c r="D68" s="11">
        <v>0</v>
      </c>
    </row>
    <row r="69" spans="1:4" s="1" customFormat="1" ht="12.95" customHeight="1">
      <c r="A69" s="10" t="s">
        <v>85</v>
      </c>
      <c r="B69" s="12" t="s">
        <v>16</v>
      </c>
      <c r="C69" s="12"/>
      <c r="D69" s="11">
        <f>340674.24</f>
        <v>340674.24</v>
      </c>
    </row>
    <row r="70" spans="1:4" s="1" customFormat="1" ht="12.95" customHeight="1">
      <c r="A70" s="10" t="s">
        <v>86</v>
      </c>
      <c r="B70" s="12" t="s">
        <v>23</v>
      </c>
      <c r="C70" s="12"/>
      <c r="D70" s="11">
        <v>298852.86</v>
      </c>
    </row>
    <row r="71" spans="1:4" s="1" customFormat="1" ht="12.95" customHeight="1">
      <c r="A71" s="10" t="s">
        <v>87</v>
      </c>
      <c r="B71" s="12" t="s">
        <v>30</v>
      </c>
      <c r="C71" s="12"/>
      <c r="D71" s="11">
        <f>D68+D69-D70</f>
        <v>41821.380000000005</v>
      </c>
    </row>
    <row r="72" spans="1:4" s="1" customFormat="1" ht="12.95" customHeight="1">
      <c r="A72" s="10" t="s">
        <v>88</v>
      </c>
      <c r="B72" s="12" t="s">
        <v>37</v>
      </c>
      <c r="C72" s="12"/>
      <c r="D72" s="11">
        <f>SUM(D73:D75)</f>
        <v>340674.24210000003</v>
      </c>
    </row>
    <row r="73" spans="1:4" s="1" customFormat="1" ht="12.95" customHeight="1">
      <c r="A73" s="10" t="s">
        <v>89</v>
      </c>
      <c r="B73" s="12"/>
      <c r="C73" s="12" t="s">
        <v>55</v>
      </c>
      <c r="D73" s="11">
        <v>308937.51</v>
      </c>
    </row>
    <row r="74" spans="1:4" s="1" customFormat="1" ht="12.95" customHeight="1">
      <c r="A74" s="10" t="s">
        <v>90</v>
      </c>
      <c r="B74" s="12"/>
      <c r="C74" s="12" t="s">
        <v>94</v>
      </c>
      <c r="D74" s="11">
        <f>D70*1.5%</f>
        <v>4482.7928999999995</v>
      </c>
    </row>
    <row r="75" spans="1:4" s="1" customFormat="1" ht="12.95" customHeight="1">
      <c r="A75" s="10" t="s">
        <v>110</v>
      </c>
      <c r="B75" s="12"/>
      <c r="C75" s="12" t="s">
        <v>52</v>
      </c>
      <c r="D75" s="11">
        <f>D69*8%</f>
        <v>27253.939200000001</v>
      </c>
    </row>
    <row r="76" spans="1:4" s="1" customFormat="1" ht="12.95" customHeight="1">
      <c r="A76" s="10" t="s">
        <v>115</v>
      </c>
      <c r="B76" s="12" t="s">
        <v>54</v>
      </c>
      <c r="C76" s="12"/>
      <c r="D76" s="11">
        <f>D70-D72</f>
        <v>-41821.382100000046</v>
      </c>
    </row>
    <row r="77" spans="1:4" s="1" customFormat="1" ht="12.95" customHeight="1">
      <c r="A77" s="15" t="s">
        <v>116</v>
      </c>
      <c r="B77" s="16" t="s">
        <v>77</v>
      </c>
      <c r="C77" s="16"/>
      <c r="D77" s="17"/>
    </row>
    <row r="78" spans="1:4" s="1" customFormat="1" ht="12.95" customHeight="1">
      <c r="A78" s="10" t="s">
        <v>117</v>
      </c>
      <c r="B78" s="18" t="s">
        <v>107</v>
      </c>
      <c r="C78" s="18"/>
      <c r="D78" s="19">
        <v>0</v>
      </c>
    </row>
    <row r="79" spans="1:4" s="1" customFormat="1" ht="12.95" customHeight="1">
      <c r="A79" s="10" t="s">
        <v>118</v>
      </c>
      <c r="B79" s="12" t="s">
        <v>78</v>
      </c>
      <c r="C79" s="12"/>
      <c r="D79" s="11">
        <v>0</v>
      </c>
    </row>
    <row r="80" spans="1:4" s="1" customFormat="1" ht="12.95" customHeight="1">
      <c r="A80" s="10" t="s">
        <v>119</v>
      </c>
      <c r="B80" s="12" t="s">
        <v>79</v>
      </c>
      <c r="C80" s="12"/>
      <c r="D80" s="11">
        <f>D13+D49+D59+D69</f>
        <v>1702398.4499999997</v>
      </c>
    </row>
    <row r="81" spans="1:4" s="1" customFormat="1" ht="12.95" customHeight="1">
      <c r="A81" s="10" t="s">
        <v>120</v>
      </c>
      <c r="B81" s="12" t="s">
        <v>80</v>
      </c>
      <c r="C81" s="12"/>
      <c r="D81" s="11">
        <f>D18+D50+D60+D70</f>
        <v>1440516.06</v>
      </c>
    </row>
    <row r="82" spans="1:4" s="1" customFormat="1" ht="12.95" customHeight="1">
      <c r="A82" s="10" t="s">
        <v>121</v>
      </c>
      <c r="B82" s="12" t="s">
        <v>81</v>
      </c>
      <c r="C82" s="12"/>
      <c r="D82" s="11">
        <f>D79+D80-D81</f>
        <v>261882.38999999966</v>
      </c>
    </row>
    <row r="83" spans="1:4" s="1" customFormat="1" ht="12.95" customHeight="1">
      <c r="A83" s="10" t="s">
        <v>122</v>
      </c>
      <c r="B83" s="12" t="s">
        <v>37</v>
      </c>
      <c r="C83" s="12"/>
      <c r="D83" s="11">
        <f>D28+D52+D62+D72</f>
        <v>1325961.4668999999</v>
      </c>
    </row>
    <row r="84" spans="1:4" s="1" customFormat="1" ht="12.95" customHeight="1">
      <c r="A84" s="10" t="s">
        <v>123</v>
      </c>
      <c r="B84" s="12" t="s">
        <v>82</v>
      </c>
      <c r="C84" s="12"/>
      <c r="D84" s="11">
        <f>D81-D83</f>
        <v>114554.59310000017</v>
      </c>
    </row>
    <row r="85" spans="1:4" s="1" customFormat="1" ht="12.95" customHeight="1">
      <c r="A85" s="10" t="s">
        <v>124</v>
      </c>
      <c r="B85" s="12" t="s">
        <v>108</v>
      </c>
      <c r="C85" s="12"/>
      <c r="D85" s="11">
        <f>D78+D81-D83</f>
        <v>114554.59310000017</v>
      </c>
    </row>
    <row r="86" spans="1:4" s="1" customFormat="1" ht="12.95" customHeight="1">
      <c r="A86" s="9"/>
      <c r="D86" s="4"/>
    </row>
    <row r="87" spans="1:4" s="1" customFormat="1" ht="12.95" customHeight="1">
      <c r="A87" s="9"/>
      <c r="D87" s="4"/>
    </row>
    <row r="88" spans="1:4" s="1" customFormat="1" ht="12.95" customHeight="1">
      <c r="A88" s="9"/>
      <c r="D88" s="4"/>
    </row>
    <row r="89" spans="1:4" s="1" customFormat="1" ht="12.95" customHeight="1">
      <c r="A89" s="9"/>
      <c r="D89" s="4"/>
    </row>
    <row r="90" spans="1:4" s="1" customFormat="1" ht="12.95" customHeight="1">
      <c r="A90" s="9"/>
      <c r="D90" s="4"/>
    </row>
    <row r="91" spans="1:4" s="1" customFormat="1" ht="12.95" customHeight="1">
      <c r="A91" s="9"/>
      <c r="D91" s="4"/>
    </row>
    <row r="92" spans="1:4" s="1" customFormat="1" ht="12.95" customHeight="1">
      <c r="A92" s="9"/>
      <c r="D92" s="4"/>
    </row>
    <row r="93" spans="1:4" s="1" customFormat="1" ht="12.95" customHeight="1">
      <c r="A93" s="9"/>
      <c r="D93" s="4"/>
    </row>
    <row r="94" spans="1:4" s="1" customFormat="1" ht="12.95" customHeight="1">
      <c r="A94" s="9"/>
      <c r="D94" s="4"/>
    </row>
    <row r="95" spans="1:4" s="1" customFormat="1" ht="12.95" customHeight="1">
      <c r="A95" s="9"/>
      <c r="D95" s="4"/>
    </row>
    <row r="96" spans="1:4" s="1" customFormat="1" ht="12.95" customHeight="1">
      <c r="A96" s="9"/>
      <c r="D96" s="4"/>
    </row>
    <row r="97" spans="1:4" s="1" customFormat="1" ht="12.95" customHeight="1">
      <c r="A97" s="9"/>
      <c r="D97" s="4"/>
    </row>
    <row r="98" spans="1:4" s="1" customFormat="1" ht="12.95" customHeight="1">
      <c r="A98" s="9"/>
      <c r="D98" s="4"/>
    </row>
    <row r="99" spans="1:4" s="1" customFormat="1" ht="12.95" customHeight="1">
      <c r="A99" s="9"/>
      <c r="D99" s="4"/>
    </row>
    <row r="100" spans="1:4" s="1" customFormat="1" ht="12.95" customHeight="1">
      <c r="A100" s="9"/>
      <c r="D100" s="4"/>
    </row>
    <row r="101" spans="1:4" s="1" customFormat="1" ht="12.95" customHeight="1">
      <c r="A101" s="9"/>
      <c r="D101" s="4"/>
    </row>
    <row r="102" spans="1:4" s="1" customFormat="1" ht="12.95" customHeight="1">
      <c r="A102" s="9"/>
      <c r="D102" s="4"/>
    </row>
    <row r="103" spans="1:4" s="1" customFormat="1" ht="12.95" customHeight="1">
      <c r="A103" s="9"/>
      <c r="D103" s="4"/>
    </row>
    <row r="104" spans="1:4" s="1" customFormat="1" ht="12.95" customHeight="1">
      <c r="A104" s="9"/>
      <c r="D104" s="4"/>
    </row>
    <row r="105" spans="1:4" s="1" customFormat="1" ht="12.95" customHeight="1">
      <c r="A105" s="9"/>
      <c r="D105" s="4"/>
    </row>
    <row r="106" spans="1:4" s="1" customFormat="1" ht="12.95" customHeight="1">
      <c r="A106" s="9"/>
      <c r="D106" s="4"/>
    </row>
    <row r="107" spans="1:4" s="1" customFormat="1" ht="12.95" customHeight="1">
      <c r="A107" s="9"/>
      <c r="D107" s="4"/>
    </row>
    <row r="108" spans="1:4" s="1" customFormat="1" ht="12.95" customHeight="1">
      <c r="A108" s="9"/>
      <c r="D108" s="4"/>
    </row>
    <row r="109" spans="1:4" s="1" customFormat="1" ht="12.95" customHeight="1">
      <c r="A109" s="9"/>
      <c r="D109" s="4"/>
    </row>
    <row r="110" spans="1:4" s="1" customFormat="1" ht="12.95" customHeight="1">
      <c r="A110" s="9"/>
      <c r="D110" s="4"/>
    </row>
    <row r="111" spans="1:4" s="1" customFormat="1" ht="12.95" customHeight="1">
      <c r="A111" s="9"/>
      <c r="D111" s="4"/>
    </row>
    <row r="112" spans="1:4" s="1" customFormat="1" ht="12.95" customHeight="1">
      <c r="A112" s="9"/>
      <c r="D112" s="4"/>
    </row>
    <row r="113" spans="1:4" s="1" customFormat="1" ht="12.95" customHeight="1">
      <c r="A113" s="9"/>
      <c r="D113" s="4"/>
    </row>
    <row r="114" spans="1:4" s="1" customFormat="1" ht="12.95" customHeight="1">
      <c r="A114" s="9"/>
      <c r="D114" s="4"/>
    </row>
    <row r="115" spans="1:4" s="1" customFormat="1" ht="12.95" customHeight="1">
      <c r="A115" s="9"/>
      <c r="D115" s="4"/>
    </row>
    <row r="116" spans="1:4" s="1" customFormat="1" ht="12.95" customHeight="1">
      <c r="A116" s="9"/>
      <c r="D116" s="4"/>
    </row>
    <row r="117" spans="1:4" s="1" customFormat="1" ht="12.95" customHeight="1">
      <c r="A117" s="9"/>
      <c r="D117" s="4"/>
    </row>
    <row r="118" spans="1:4" s="1" customFormat="1" ht="12.95" customHeight="1">
      <c r="A118" s="9"/>
      <c r="D118" s="4"/>
    </row>
    <row r="119" spans="1:4" s="1" customFormat="1" ht="12.95" customHeight="1">
      <c r="A119" s="9"/>
      <c r="D119" s="4"/>
    </row>
    <row r="120" spans="1:4" s="1" customFormat="1" ht="12.95" customHeight="1">
      <c r="A120" s="9"/>
      <c r="D120" s="4"/>
    </row>
    <row r="121" spans="1:4" s="1" customFormat="1" ht="12.95" customHeight="1">
      <c r="A121" s="9"/>
      <c r="D121" s="4"/>
    </row>
    <row r="122" spans="1:4" s="1" customFormat="1" ht="12.95" customHeight="1">
      <c r="A122" s="9"/>
      <c r="D122" s="4"/>
    </row>
    <row r="123" spans="1:4" s="1" customFormat="1" ht="12.95" customHeight="1">
      <c r="A123" s="9"/>
      <c r="D123" s="4"/>
    </row>
    <row r="124" spans="1:4" s="1" customFormat="1" ht="12.95" customHeight="1">
      <c r="A124" s="9"/>
      <c r="D124" s="4"/>
    </row>
    <row r="125" spans="1:4" s="1" customFormat="1" ht="12.95" customHeight="1">
      <c r="A125" s="9"/>
      <c r="D125" s="4"/>
    </row>
    <row r="126" spans="1:4" s="1" customFormat="1" ht="12.95" customHeight="1">
      <c r="A126" s="9"/>
      <c r="D126" s="4"/>
    </row>
    <row r="127" spans="1:4" s="1" customFormat="1" ht="12.95" customHeight="1">
      <c r="A127" s="9"/>
      <c r="D127" s="4"/>
    </row>
    <row r="128" spans="1:4" s="1" customFormat="1" ht="12.95" customHeight="1">
      <c r="A128" s="9"/>
      <c r="D128" s="4"/>
    </row>
    <row r="129" spans="1:4" s="1" customFormat="1" ht="12.95" customHeight="1">
      <c r="A129" s="9"/>
      <c r="D129" s="4"/>
    </row>
    <row r="130" spans="1:4" s="1" customFormat="1" ht="12.95" customHeight="1">
      <c r="A130" s="9"/>
      <c r="D130" s="4"/>
    </row>
    <row r="131" spans="1:4" s="1" customFormat="1" ht="12.95" customHeight="1">
      <c r="A131" s="9"/>
      <c r="D131" s="4"/>
    </row>
    <row r="132" spans="1:4" s="1" customFormat="1" ht="12.95" customHeight="1">
      <c r="A132" s="9"/>
      <c r="D132" s="4"/>
    </row>
    <row r="133" spans="1:4" s="1" customFormat="1" ht="12.95" customHeight="1">
      <c r="A133" s="9"/>
      <c r="D133" s="4"/>
    </row>
    <row r="134" spans="1:4" s="1" customFormat="1" ht="12.95" customHeight="1">
      <c r="A134" s="9"/>
      <c r="D134" s="4"/>
    </row>
    <row r="135" spans="1:4" s="1" customFormat="1" ht="12.95" customHeight="1">
      <c r="A135" s="9"/>
      <c r="D135" s="4"/>
    </row>
    <row r="136" spans="1:4" s="1" customFormat="1" ht="12.95" customHeight="1">
      <c r="A136" s="9"/>
      <c r="D136" s="4"/>
    </row>
    <row r="137" spans="1:4" s="1" customFormat="1" ht="12.95" customHeight="1">
      <c r="A137" s="9"/>
      <c r="D137" s="4"/>
    </row>
    <row r="138" spans="1:4" s="1" customFormat="1" ht="12.95" customHeight="1">
      <c r="A138" s="9"/>
      <c r="D138" s="4"/>
    </row>
    <row r="139" spans="1:4" s="1" customFormat="1" ht="12.95" customHeight="1">
      <c r="A139" s="9"/>
      <c r="D139" s="4"/>
    </row>
    <row r="140" spans="1:4" s="1" customFormat="1" ht="12.95" customHeight="1">
      <c r="A140" s="9"/>
      <c r="D140" s="4"/>
    </row>
    <row r="141" spans="1:4" s="1" customFormat="1" ht="12.95" customHeight="1">
      <c r="A141" s="9"/>
      <c r="D141" s="4"/>
    </row>
    <row r="142" spans="1:4" s="1" customFormat="1" ht="12.95" customHeight="1">
      <c r="A142" s="9"/>
      <c r="D142" s="4"/>
    </row>
    <row r="143" spans="1:4" s="1" customFormat="1" ht="12.95" customHeight="1">
      <c r="A143" s="9"/>
      <c r="D143" s="4"/>
    </row>
    <row r="144" spans="1:4" s="1" customFormat="1" ht="12.95" customHeight="1">
      <c r="A144" s="9"/>
      <c r="D144" s="4"/>
    </row>
    <row r="145" spans="1:4" s="1" customFormat="1" ht="12.95" customHeight="1">
      <c r="A145" s="9"/>
      <c r="D145" s="4"/>
    </row>
    <row r="146" spans="1:4" s="1" customFormat="1" ht="12.95" customHeight="1">
      <c r="A146" s="9"/>
      <c r="D146" s="4"/>
    </row>
    <row r="147" spans="1:4" s="1" customFormat="1" ht="12.95" customHeight="1">
      <c r="A147" s="9"/>
      <c r="D147" s="4"/>
    </row>
    <row r="148" spans="1:4" s="1" customFormat="1" ht="12.95" customHeight="1">
      <c r="A148" s="9"/>
      <c r="D148" s="4"/>
    </row>
    <row r="149" spans="1:4" s="1" customFormat="1" ht="12.95" customHeight="1">
      <c r="A149" s="9"/>
      <c r="D149" s="4"/>
    </row>
    <row r="150" spans="1:4" s="1" customFormat="1" ht="12.95" customHeight="1">
      <c r="A150" s="9"/>
      <c r="D150" s="4"/>
    </row>
    <row r="151" spans="1:4" s="1" customFormat="1" ht="12.95" customHeight="1">
      <c r="A151" s="9"/>
      <c r="D151" s="4"/>
    </row>
    <row r="152" spans="1:4" s="1" customFormat="1" ht="12.95" customHeight="1">
      <c r="A152" s="9"/>
      <c r="D152" s="4"/>
    </row>
    <row r="153" spans="1:4" s="1" customFormat="1" ht="12.95" customHeight="1">
      <c r="A153" s="9"/>
      <c r="D153" s="4"/>
    </row>
    <row r="154" spans="1:4" s="1" customFormat="1" ht="12.95" customHeight="1">
      <c r="A154" s="9"/>
      <c r="D154" s="4"/>
    </row>
    <row r="155" spans="1:4" s="1" customFormat="1" ht="12.95" customHeight="1">
      <c r="A155" s="9"/>
      <c r="D155" s="4"/>
    </row>
    <row r="156" spans="1:4" s="1" customFormat="1" ht="12.95" customHeight="1">
      <c r="A156" s="9"/>
      <c r="D156" s="4"/>
    </row>
    <row r="157" spans="1:4" s="1" customFormat="1" ht="12.95" customHeight="1">
      <c r="A157" s="9"/>
      <c r="D157" s="4"/>
    </row>
    <row r="158" spans="1:4" s="1" customFormat="1" ht="12.95" customHeight="1">
      <c r="A158" s="9"/>
      <c r="D158" s="4"/>
    </row>
    <row r="159" spans="1:4" s="1" customFormat="1" ht="12.95" customHeight="1">
      <c r="A159" s="9"/>
      <c r="D159" s="4"/>
    </row>
    <row r="160" spans="1:4" s="1" customFormat="1" ht="12.95" customHeight="1">
      <c r="A160" s="9"/>
      <c r="D160" s="4"/>
    </row>
    <row r="161" spans="1:4" s="1" customFormat="1" ht="12.95" customHeight="1">
      <c r="A161" s="9"/>
      <c r="D161" s="4"/>
    </row>
    <row r="162" spans="1:4" s="1" customFormat="1" ht="12.95" customHeight="1">
      <c r="A162" s="9"/>
      <c r="D162" s="4"/>
    </row>
    <row r="163" spans="1:4" s="1" customFormat="1" ht="12.95" customHeight="1">
      <c r="A163" s="9"/>
      <c r="D163" s="4"/>
    </row>
    <row r="164" spans="1:4" s="1" customFormat="1" ht="12.95" customHeight="1">
      <c r="A164" s="9"/>
      <c r="D164" s="4"/>
    </row>
    <row r="165" spans="1:4" s="1" customFormat="1" ht="12.95" customHeight="1">
      <c r="A165" s="9"/>
      <c r="D165" s="4"/>
    </row>
    <row r="166" spans="1:4" s="1" customFormat="1" ht="12.95" customHeight="1">
      <c r="A166" s="9"/>
      <c r="D166" s="4"/>
    </row>
    <row r="167" spans="1:4" s="1" customFormat="1" ht="12.95" customHeight="1">
      <c r="A167" s="9"/>
      <c r="D167" s="4"/>
    </row>
    <row r="168" spans="1:4" s="1" customFormat="1" ht="12.95" customHeight="1">
      <c r="A168" s="9"/>
      <c r="D168" s="4"/>
    </row>
    <row r="169" spans="1:4" s="1" customFormat="1" ht="12.95" customHeight="1">
      <c r="A169" s="9"/>
      <c r="D169" s="4"/>
    </row>
    <row r="170" spans="1:4" s="1" customFormat="1" ht="12.95" customHeight="1">
      <c r="A170" s="9"/>
      <c r="D170" s="4"/>
    </row>
    <row r="171" spans="1:4" s="1" customFormat="1" ht="12.95" customHeight="1">
      <c r="A171" s="9"/>
      <c r="D171" s="4"/>
    </row>
    <row r="172" spans="1:4" s="1" customFormat="1" ht="12.95" customHeight="1">
      <c r="A172" s="9"/>
      <c r="D172" s="4"/>
    </row>
    <row r="173" spans="1:4" s="1" customFormat="1" ht="12.95" customHeight="1">
      <c r="A173" s="9"/>
      <c r="D173" s="4"/>
    </row>
    <row r="174" spans="1:4" s="1" customFormat="1" ht="12.95" customHeight="1">
      <c r="A174" s="9"/>
      <c r="D174" s="4"/>
    </row>
    <row r="175" spans="1:4" s="1" customFormat="1" ht="12.95" customHeight="1">
      <c r="A175" s="9"/>
      <c r="D175" s="4"/>
    </row>
    <row r="176" spans="1:4" s="1" customFormat="1" ht="12.95" customHeight="1">
      <c r="A176" s="9"/>
      <c r="D176" s="4"/>
    </row>
    <row r="177" spans="1:4" s="1" customFormat="1" ht="12.95" customHeight="1">
      <c r="A177" s="9"/>
      <c r="D177" s="4"/>
    </row>
    <row r="178" spans="1:4" s="1" customFormat="1" ht="12.95" customHeight="1">
      <c r="A178" s="9"/>
      <c r="D178" s="4"/>
    </row>
    <row r="179" spans="1:4" s="1" customFormat="1" ht="12.95" customHeight="1">
      <c r="A179" s="9"/>
      <c r="D179" s="4"/>
    </row>
    <row r="180" spans="1:4" s="1" customFormat="1" ht="12.95" customHeight="1">
      <c r="A180" s="9"/>
      <c r="D180" s="4"/>
    </row>
    <row r="181" spans="1:4" s="1" customFormat="1" ht="12.95" customHeight="1">
      <c r="A181" s="9"/>
      <c r="D181" s="4"/>
    </row>
    <row r="182" spans="1:4" s="1" customFormat="1" ht="12.95" customHeight="1">
      <c r="A182" s="9"/>
      <c r="D182" s="4"/>
    </row>
    <row r="183" spans="1:4" s="1" customFormat="1" ht="12.95" customHeight="1">
      <c r="A183" s="9"/>
      <c r="D183" s="4"/>
    </row>
    <row r="184" spans="1:4" s="1" customFormat="1" ht="12.95" customHeight="1">
      <c r="A184" s="9"/>
      <c r="D184" s="4"/>
    </row>
    <row r="185" spans="1:4" s="1" customFormat="1" ht="12.95" customHeight="1">
      <c r="A185" s="9"/>
      <c r="D185" s="4"/>
    </row>
    <row r="186" spans="1:4" s="1" customFormat="1" ht="12.95" customHeight="1">
      <c r="A186" s="9"/>
      <c r="D186" s="4"/>
    </row>
    <row r="187" spans="1:4" s="1" customFormat="1" ht="12.95" customHeight="1">
      <c r="A187" s="9"/>
      <c r="D187" s="4"/>
    </row>
    <row r="188" spans="1:4" s="1" customFormat="1" ht="12.95" customHeight="1">
      <c r="A188" s="9"/>
      <c r="D188" s="4"/>
    </row>
    <row r="189" spans="1:4" s="1" customFormat="1" ht="12.95" customHeight="1">
      <c r="A189" s="9"/>
      <c r="D189" s="4"/>
    </row>
    <row r="190" spans="1:4" s="1" customFormat="1" ht="12.95" customHeight="1">
      <c r="A190" s="9"/>
      <c r="D190" s="4"/>
    </row>
    <row r="191" spans="1:4" s="1" customFormat="1" ht="12.95" customHeight="1">
      <c r="A191" s="9"/>
      <c r="D191" s="4"/>
    </row>
    <row r="192" spans="1:4" s="1" customFormat="1" ht="12.95" customHeight="1">
      <c r="A192" s="9"/>
      <c r="D192" s="4"/>
    </row>
    <row r="193" spans="1:4" s="1" customFormat="1" ht="12.95" customHeight="1">
      <c r="A193" s="9"/>
      <c r="D193" s="4"/>
    </row>
    <row r="194" spans="1:4" s="1" customFormat="1" ht="12.95" customHeight="1">
      <c r="A194" s="9"/>
      <c r="D194" s="4"/>
    </row>
    <row r="195" spans="1:4" s="1" customFormat="1" ht="12.95" customHeight="1">
      <c r="A195" s="9"/>
      <c r="D195" s="4"/>
    </row>
    <row r="196" spans="1:4" s="1" customFormat="1" ht="12.95" customHeight="1">
      <c r="A196" s="9"/>
      <c r="D196" s="4"/>
    </row>
    <row r="197" spans="1:4" s="1" customFormat="1" ht="12.95" customHeight="1">
      <c r="A197" s="9"/>
      <c r="D197" s="4"/>
    </row>
    <row r="198" spans="1:4" s="1" customFormat="1" ht="12.95" customHeight="1">
      <c r="A198" s="9"/>
      <c r="D198" s="4"/>
    </row>
    <row r="199" spans="1:4" s="1" customFormat="1" ht="12.95" customHeight="1">
      <c r="A199" s="9"/>
      <c r="D199" s="4"/>
    </row>
    <row r="200" spans="1:4" s="1" customFormat="1" ht="12.95" customHeight="1">
      <c r="A200" s="9"/>
      <c r="D200" s="4"/>
    </row>
    <row r="201" spans="1:4" s="1" customFormat="1" ht="12.95" customHeight="1">
      <c r="A201" s="9"/>
      <c r="D201" s="4"/>
    </row>
    <row r="202" spans="1:4" s="1" customFormat="1" ht="12.95" customHeight="1">
      <c r="A202" s="9"/>
      <c r="D202" s="4"/>
    </row>
    <row r="203" spans="1:4" s="1" customFormat="1" ht="12.95" customHeight="1">
      <c r="A203" s="9"/>
      <c r="D203" s="4"/>
    </row>
    <row r="204" spans="1:4" s="1" customFormat="1" ht="12.95" customHeight="1">
      <c r="A204" s="9"/>
      <c r="D204" s="4"/>
    </row>
    <row r="205" spans="1:4" s="1" customFormat="1" ht="12.95" customHeight="1">
      <c r="A205" s="9"/>
      <c r="D205" s="4"/>
    </row>
    <row r="206" spans="1:4" s="1" customFormat="1" ht="12.95" customHeight="1">
      <c r="A206" s="9"/>
      <c r="D206" s="4"/>
    </row>
    <row r="207" spans="1:4" s="1" customFormat="1" ht="12.95" customHeight="1">
      <c r="A207" s="9"/>
      <c r="D207" s="4"/>
    </row>
    <row r="208" spans="1:4" s="1" customFormat="1" ht="12.95" customHeight="1">
      <c r="A208" s="9"/>
      <c r="D208" s="4"/>
    </row>
    <row r="209" spans="1:4" s="1" customFormat="1" ht="12.95" customHeight="1">
      <c r="A209" s="9"/>
      <c r="D209" s="4"/>
    </row>
    <row r="210" spans="1:4" s="1" customFormat="1" ht="12.95" customHeight="1">
      <c r="A210" s="9"/>
      <c r="D210" s="4"/>
    </row>
  </sheetData>
  <mergeCells count="4">
    <mergeCell ref="B6:C6"/>
    <mergeCell ref="B7:C7"/>
    <mergeCell ref="B8:C8"/>
    <mergeCell ref="B23:C23"/>
  </mergeCells>
  <pageMargins left="0.51181102362204722" right="0.19685039370078741" top="0.15748031496062992" bottom="0.15748031496062992" header="0.31496062992125984" footer="0.31496062992125984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2016-03-30T11:19:48Z</dcterms:modified>
</cp:coreProperties>
</file>